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11145" activeTab="1"/>
  </bookViews>
  <sheets>
    <sheet name="Fig. 11" sheetId="1" r:id="rId1"/>
    <sheet name="Hoja1" sheetId="2" r:id="rId2"/>
    <sheet name="ISOTOPOS" sheetId="3" r:id="rId3"/>
    <sheet name="Tabelle3" sheetId="4" r:id="rId4"/>
    <sheet name="X2" sheetId="5" r:id="rId5"/>
    <sheet name="X9" sheetId="6" r:id="rId6"/>
    <sheet name="x9 Profile" sheetId="7" r:id="rId7"/>
    <sheet name="x2 Profile" sheetId="8" r:id="rId8"/>
    <sheet name="L Profile" sheetId="9" r:id="rId9"/>
    <sheet name="Actual" sheetId="10" r:id="rId10"/>
    <sheet name="FOSILES" sheetId="11" r:id="rId11"/>
    <sheet name="Conc1" sheetId="12" r:id="rId12"/>
    <sheet name="CONC" sheetId="13" r:id="rId13"/>
    <sheet name="total" sheetId="14" r:id="rId14"/>
  </sheets>
  <definedNames>
    <definedName name="_Regression_Int" localSheetId="2" hidden="1">1</definedName>
    <definedName name="A">'ISOTOPOS'!$A$1:$D$30</definedName>
    <definedName name="A_impresión_IM" localSheetId="2">'ISOTOPOS'!$A$1:$F$32</definedName>
    <definedName name="_xlnm.Print_Area" localSheetId="2">'ISOTOPOS'!$A$1:$J$65</definedName>
  </definedNames>
  <calcPr fullCalcOnLoad="1"/>
</workbook>
</file>

<file path=xl/sharedStrings.xml><?xml version="1.0" encoding="utf-8"?>
<sst xmlns="http://schemas.openxmlformats.org/spreadsheetml/2006/main" count="520" uniqueCount="136">
  <si>
    <t>T(°C)</t>
  </si>
  <si>
    <t>FA12</t>
  </si>
  <si>
    <t>SOB6-1</t>
  </si>
  <si>
    <t>SOB6-2</t>
  </si>
  <si>
    <t>SOB9-1</t>
  </si>
  <si>
    <t>SOB27</t>
  </si>
  <si>
    <t>TAII2</t>
  </si>
  <si>
    <t>TAIII1</t>
  </si>
  <si>
    <t>TAIII3-1</t>
  </si>
  <si>
    <t>TAIII3-2</t>
  </si>
  <si>
    <t>TAIII3-3</t>
  </si>
  <si>
    <t>TAIII4</t>
  </si>
  <si>
    <t>GD4-1</t>
  </si>
  <si>
    <t>GD4-2</t>
  </si>
  <si>
    <t>GD-6</t>
  </si>
  <si>
    <t>GD7-1</t>
  </si>
  <si>
    <t>GD-8</t>
  </si>
  <si>
    <t>GD11-A</t>
  </si>
  <si>
    <t>GD14-1-1</t>
  </si>
  <si>
    <t>GD14-1-2</t>
  </si>
  <si>
    <t>GD26</t>
  </si>
  <si>
    <t>GD27-2</t>
  </si>
  <si>
    <t>GD27-6</t>
  </si>
  <si>
    <t>A197</t>
  </si>
  <si>
    <t>B197</t>
  </si>
  <si>
    <t>B12</t>
  </si>
  <si>
    <t>B52</t>
  </si>
  <si>
    <t>B8</t>
  </si>
  <si>
    <t>BEL7</t>
  </si>
  <si>
    <t>BEL8</t>
  </si>
  <si>
    <t>BEL9</t>
  </si>
  <si>
    <t>BEL10</t>
  </si>
  <si>
    <t>ARC1</t>
  </si>
  <si>
    <t>ARC2</t>
  </si>
  <si>
    <t>ARC3</t>
  </si>
  <si>
    <t>ARC4</t>
  </si>
  <si>
    <t>ARC5</t>
  </si>
  <si>
    <t>ARC6</t>
  </si>
  <si>
    <t>ARC7</t>
  </si>
  <si>
    <t>ARC8</t>
  </si>
  <si>
    <t>RETR1</t>
  </si>
  <si>
    <t>RETR2</t>
  </si>
  <si>
    <t>UN1</t>
  </si>
  <si>
    <t>UN2</t>
  </si>
  <si>
    <t>UN3</t>
  </si>
  <si>
    <t>Sample</t>
  </si>
  <si>
    <t>Lithology</t>
  </si>
  <si>
    <t>MC</t>
  </si>
  <si>
    <t>TC</t>
  </si>
  <si>
    <t>L10</t>
  </si>
  <si>
    <t>L11-1</t>
  </si>
  <si>
    <t>L11-2</t>
  </si>
  <si>
    <t>L12</t>
  </si>
  <si>
    <t>L13</t>
  </si>
  <si>
    <t>L14</t>
  </si>
  <si>
    <t>L15</t>
  </si>
  <si>
    <t>L16</t>
  </si>
  <si>
    <t>L17</t>
  </si>
  <si>
    <t>L18</t>
  </si>
  <si>
    <t>X2-Ib</t>
  </si>
  <si>
    <t>X2-II</t>
  </si>
  <si>
    <t>X2-V</t>
  </si>
  <si>
    <t>X2-VII</t>
  </si>
  <si>
    <t>X2-a</t>
  </si>
  <si>
    <t>X2-b</t>
  </si>
  <si>
    <t>X2-IIIc</t>
  </si>
  <si>
    <t>X2-d</t>
  </si>
  <si>
    <t>X9-c</t>
  </si>
  <si>
    <t>X9-d1</t>
  </si>
  <si>
    <t>X9-d2</t>
  </si>
  <si>
    <t>X9-e</t>
  </si>
  <si>
    <t>X9-I</t>
  </si>
  <si>
    <t>X9-III</t>
  </si>
  <si>
    <t>X9-IX</t>
  </si>
  <si>
    <t>X9-V</t>
  </si>
  <si>
    <t>X9-XII</t>
  </si>
  <si>
    <t>X9-XIV</t>
  </si>
  <si>
    <t>X9-XV</t>
  </si>
  <si>
    <t>X9-a</t>
  </si>
  <si>
    <t>X9-b</t>
  </si>
  <si>
    <t>Vein</t>
  </si>
  <si>
    <r>
      <t>d</t>
    </r>
    <r>
      <rPr>
        <vertAlign val="superscript"/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>C</t>
    </r>
  </si>
  <si>
    <r>
      <t>d</t>
    </r>
    <r>
      <rPr>
        <vertAlign val="superscript"/>
        <sz val="10"/>
        <color indexed="8"/>
        <rFont val="Arial"/>
        <family val="2"/>
      </rPr>
      <t>18</t>
    </r>
    <r>
      <rPr>
        <sz val="10"/>
        <color indexed="8"/>
        <rFont val="Arial"/>
        <family val="2"/>
      </rPr>
      <t>O</t>
    </r>
  </si>
  <si>
    <t>BEL6</t>
  </si>
  <si>
    <t>BEL5</t>
  </si>
  <si>
    <t>BEL4</t>
  </si>
  <si>
    <t>BEL3</t>
  </si>
  <si>
    <t>BEL2</t>
  </si>
  <si>
    <t>BEL1</t>
  </si>
  <si>
    <t>Li 31</t>
  </si>
  <si>
    <t>Li 12</t>
  </si>
  <si>
    <t>MTC</t>
  </si>
  <si>
    <t>FS</t>
  </si>
  <si>
    <t>TA-E</t>
  </si>
  <si>
    <t>TA-W</t>
  </si>
  <si>
    <t>TA-Cent-1</t>
  </si>
  <si>
    <t>TA-Cent-3</t>
  </si>
  <si>
    <t>AMM1</t>
  </si>
  <si>
    <t>AMM3</t>
  </si>
  <si>
    <t>AMM4</t>
  </si>
  <si>
    <t>AMM5</t>
  </si>
  <si>
    <t>AMM6</t>
  </si>
  <si>
    <t>AMM2</t>
  </si>
  <si>
    <t>Spalte 1</t>
  </si>
  <si>
    <t>Spalte 2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</si>
  <si>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</si>
  <si>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</si>
  <si>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</si>
  <si>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</si>
  <si>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</si>
  <si>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</si>
  <si>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</si>
  <si>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</si>
  <si>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</si>
  <si>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</si>
  <si>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</si>
  <si>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</si>
  <si>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</si>
  <si>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</si>
  <si>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</si>
  <si>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</si>
  <si>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</si>
  <si>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</si>
  <si>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</si>
  <si>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</si>
  <si>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</si>
  <si>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95.0%</t>
  </si>
  <si>
    <t>Obere 95.0%</t>
  </si>
  <si>
    <t>X Variable 1</t>
  </si>
  <si>
    <t>X9</t>
  </si>
  <si>
    <t>X2</t>
  </si>
  <si>
    <t>L</t>
  </si>
  <si>
    <t>d13C - d18O X2</t>
  </si>
  <si>
    <t>d13C - d18O X9</t>
  </si>
  <si>
    <r>
      <t>d</t>
    </r>
    <r>
      <rPr>
        <vertAlign val="super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>C</t>
    </r>
  </si>
  <si>
    <r>
      <t>d</t>
    </r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Symbol"/>
        <family val="1"/>
      </rPr>
      <t>O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</si>
</sst>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General_)"/>
    <numFmt numFmtId="187" formatCode="0.00_)"/>
    <numFmt numFmtId="188" formatCode="0.0"/>
    <numFmt numFmtId="189" formatCode="0.000"/>
    <numFmt numFmtId="190" formatCode="0.0000"/>
    <numFmt numFmtId="191" formatCode="0.00000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i/>
      <sz val="12"/>
      <name val="Courie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vertAlign val="superscript"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sz val="11.25"/>
      <color indexed="8"/>
      <name val="Arial"/>
      <family val="0"/>
    </font>
    <font>
      <sz val="12.2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186" fontId="0" fillId="0" borderId="0" xfId="0" applyAlignment="1">
      <alignment/>
    </xf>
    <xf numFmtId="186" fontId="4" fillId="0" borderId="0" xfId="0" applyFont="1" applyAlignment="1">
      <alignment/>
    </xf>
    <xf numFmtId="186" fontId="4" fillId="0" borderId="0" xfId="0" applyFont="1" applyAlignment="1">
      <alignment horizontal="center"/>
    </xf>
    <xf numFmtId="186" fontId="4" fillId="0" borderId="10" xfId="0" applyFont="1" applyBorder="1" applyAlignment="1" applyProtection="1">
      <alignment horizontal="left"/>
      <protection/>
    </xf>
    <xf numFmtId="186" fontId="4" fillId="0" borderId="0" xfId="0" applyFont="1" applyBorder="1" applyAlignment="1">
      <alignment horizontal="center"/>
    </xf>
    <xf numFmtId="186" fontId="4" fillId="0" borderId="0" xfId="0" applyFont="1" applyBorder="1" applyAlignment="1" applyProtection="1">
      <alignment horizontal="center"/>
      <protection/>
    </xf>
    <xf numFmtId="186" fontId="6" fillId="0" borderId="11" xfId="0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186" fontId="0" fillId="0" borderId="0" xfId="0" applyFill="1" applyBorder="1" applyAlignment="1">
      <alignment/>
    </xf>
    <xf numFmtId="186" fontId="0" fillId="0" borderId="12" xfId="0" applyFill="1" applyBorder="1" applyAlignment="1">
      <alignment/>
    </xf>
    <xf numFmtId="186" fontId="8" fillId="0" borderId="13" xfId="0" applyFont="1" applyFill="1" applyBorder="1" applyAlignment="1">
      <alignment horizontal="center"/>
    </xf>
    <xf numFmtId="186" fontId="2" fillId="0" borderId="13" xfId="0" applyFont="1" applyFill="1" applyBorder="1" applyAlignment="1">
      <alignment horizontal="centerContinuous"/>
    </xf>
    <xf numFmtId="186" fontId="4" fillId="0" borderId="0" xfId="0" applyFont="1" applyFill="1" applyBorder="1" applyAlignment="1">
      <alignment/>
    </xf>
    <xf numFmtId="186" fontId="4" fillId="0" borderId="12" xfId="0" applyFont="1" applyFill="1" applyBorder="1" applyAlignment="1">
      <alignment/>
    </xf>
    <xf numFmtId="186" fontId="2" fillId="0" borderId="13" xfId="0" applyFont="1" applyFill="1" applyBorder="1" applyAlignment="1">
      <alignment horizontal="center"/>
    </xf>
    <xf numFmtId="189" fontId="4" fillId="0" borderId="12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/>
    </xf>
    <xf numFmtId="186" fontId="9" fillId="0" borderId="11" xfId="0" applyFont="1" applyFill="1" applyBorder="1" applyAlignment="1" applyProtection="1">
      <alignment/>
      <protection/>
    </xf>
    <xf numFmtId="186" fontId="9" fillId="0" borderId="11" xfId="0" applyFont="1" applyFill="1" applyBorder="1" applyAlignment="1" applyProtection="1">
      <alignment horizontal="center"/>
      <protection/>
    </xf>
    <xf numFmtId="186" fontId="9" fillId="0" borderId="14" xfId="0" applyFont="1" applyFill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87" fontId="9" fillId="0" borderId="15" xfId="0" applyNumberFormat="1" applyFont="1" applyFill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left"/>
      <protection/>
    </xf>
    <xf numFmtId="187" fontId="9" fillId="0" borderId="16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87" fontId="11" fillId="0" borderId="0" xfId="0" applyNumberFormat="1" applyFont="1" applyFill="1" applyBorder="1" applyAlignment="1" applyProtection="1">
      <alignment/>
      <protection/>
    </xf>
    <xf numFmtId="186" fontId="10" fillId="0" borderId="17" xfId="0" applyFont="1" applyBorder="1" applyAlignment="1" applyProtection="1">
      <alignment horizontal="left"/>
      <protection/>
    </xf>
    <xf numFmtId="186" fontId="10" fillId="0" borderId="18" xfId="0" applyFont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/>
    </xf>
    <xf numFmtId="187" fontId="9" fillId="0" borderId="18" xfId="0" applyNumberFormat="1" applyFont="1" applyFill="1" applyBorder="1" applyAlignment="1" applyProtection="1">
      <alignment/>
      <protection/>
    </xf>
    <xf numFmtId="186" fontId="9" fillId="0" borderId="0" xfId="0" applyFont="1" applyFill="1" applyBorder="1" applyAlignment="1">
      <alignment/>
    </xf>
    <xf numFmtId="186" fontId="10" fillId="0" borderId="0" xfId="0" applyFont="1" applyAlignment="1">
      <alignment horizontal="center"/>
    </xf>
    <xf numFmtId="186" fontId="10" fillId="0" borderId="0" xfId="0" applyFont="1" applyAlignment="1">
      <alignment/>
    </xf>
    <xf numFmtId="186" fontId="9" fillId="0" borderId="0" xfId="0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186" fontId="10" fillId="0" borderId="0" xfId="0" applyFont="1" applyBorder="1" applyAlignment="1">
      <alignment horizontal="center"/>
    </xf>
    <xf numFmtId="186" fontId="10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87" fontId="9" fillId="0" borderId="19" xfId="0" applyNumberFormat="1" applyFont="1" applyFill="1" applyBorder="1" applyAlignment="1" applyProtection="1">
      <alignment horizontal="center"/>
      <protection/>
    </xf>
    <xf numFmtId="186" fontId="12" fillId="0" borderId="11" xfId="0" applyFont="1" applyFill="1" applyBorder="1" applyAlignment="1" applyProtection="1">
      <alignment horizontal="center"/>
      <protection/>
    </xf>
    <xf numFmtId="186" fontId="9" fillId="0" borderId="0" xfId="0" applyFont="1" applyFill="1" applyBorder="1" applyAlignment="1" applyProtection="1">
      <alignment/>
      <protection/>
    </xf>
    <xf numFmtId="186" fontId="10" fillId="0" borderId="0" xfId="0" applyFont="1" applyBorder="1" applyAlignment="1">
      <alignment/>
    </xf>
    <xf numFmtId="186" fontId="10" fillId="0" borderId="18" xfId="0" applyFont="1" applyBorder="1" applyAlignment="1">
      <alignment/>
    </xf>
    <xf numFmtId="186" fontId="9" fillId="0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0225"/>
          <c:w val="0.734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Sharp Valley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ISOTOPOS!$D$16:$D$31</c:f>
              <c:numCache>
                <c:ptCount val="16"/>
                <c:pt idx="0">
                  <c:v>-9.408</c:v>
                </c:pt>
                <c:pt idx="1">
                  <c:v>-9.72</c:v>
                </c:pt>
                <c:pt idx="2">
                  <c:v>-9.86</c:v>
                </c:pt>
                <c:pt idx="3">
                  <c:v>-4.519</c:v>
                </c:pt>
                <c:pt idx="4">
                  <c:v>-5.601</c:v>
                </c:pt>
                <c:pt idx="5">
                  <c:v>-10.679</c:v>
                </c:pt>
                <c:pt idx="6">
                  <c:v>-10.436</c:v>
                </c:pt>
                <c:pt idx="7">
                  <c:v>-8.132</c:v>
                </c:pt>
                <c:pt idx="8">
                  <c:v>-4.633</c:v>
                </c:pt>
                <c:pt idx="9">
                  <c:v>-7.71</c:v>
                </c:pt>
                <c:pt idx="10">
                  <c:v>-5.93</c:v>
                </c:pt>
                <c:pt idx="11">
                  <c:v>-6.726</c:v>
                </c:pt>
                <c:pt idx="12">
                  <c:v>-2.434</c:v>
                </c:pt>
                <c:pt idx="13">
                  <c:v>-5.537</c:v>
                </c:pt>
                <c:pt idx="14">
                  <c:v>-7.921</c:v>
                </c:pt>
                <c:pt idx="15">
                  <c:v>-9.9</c:v>
                </c:pt>
              </c:numCache>
            </c:numRef>
          </c:xVal>
          <c:yVal>
            <c:numRef>
              <c:f>ISOTOPOS!$C$16:$C$31</c:f>
              <c:numCache>
                <c:ptCount val="16"/>
                <c:pt idx="0">
                  <c:v>-16.964</c:v>
                </c:pt>
                <c:pt idx="1">
                  <c:v>-17.741</c:v>
                </c:pt>
                <c:pt idx="2">
                  <c:v>-16.287</c:v>
                </c:pt>
                <c:pt idx="3">
                  <c:v>-7.939</c:v>
                </c:pt>
                <c:pt idx="4">
                  <c:v>-13.148</c:v>
                </c:pt>
                <c:pt idx="5">
                  <c:v>-15.236</c:v>
                </c:pt>
                <c:pt idx="6">
                  <c:v>-11.447</c:v>
                </c:pt>
                <c:pt idx="7">
                  <c:v>-11.796</c:v>
                </c:pt>
                <c:pt idx="8">
                  <c:v>-5.619</c:v>
                </c:pt>
                <c:pt idx="9">
                  <c:v>-8.089</c:v>
                </c:pt>
                <c:pt idx="10">
                  <c:v>-4.071</c:v>
                </c:pt>
                <c:pt idx="11">
                  <c:v>-9.802</c:v>
                </c:pt>
                <c:pt idx="12">
                  <c:v>-13.52</c:v>
                </c:pt>
                <c:pt idx="13">
                  <c:v>-9.774</c:v>
                </c:pt>
                <c:pt idx="14">
                  <c:v>-12</c:v>
                </c:pt>
                <c:pt idx="15">
                  <c:v>-15.9</c:v>
                </c:pt>
              </c:numCache>
            </c:numRef>
          </c:yVal>
          <c:smooth val="0"/>
        </c:ser>
        <c:ser>
          <c:idx val="1"/>
          <c:order val="1"/>
          <c:tx>
            <c:v>Longing Gap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(ISOTOPOS!$D$33:$D$63,ISOTOPOS!$D$32)</c:f>
              <c:numCache>
                <c:ptCount val="32"/>
                <c:pt idx="0">
                  <c:v>-13.05</c:v>
                </c:pt>
                <c:pt idx="1">
                  <c:v>-12.05</c:v>
                </c:pt>
                <c:pt idx="2">
                  <c:v>-13.25</c:v>
                </c:pt>
                <c:pt idx="3">
                  <c:v>-10.76</c:v>
                </c:pt>
                <c:pt idx="4">
                  <c:v>-10.79</c:v>
                </c:pt>
                <c:pt idx="5">
                  <c:v>-10.29</c:v>
                </c:pt>
                <c:pt idx="6">
                  <c:v>-11.82</c:v>
                </c:pt>
                <c:pt idx="7">
                  <c:v>-11.63</c:v>
                </c:pt>
                <c:pt idx="8">
                  <c:v>-11.14</c:v>
                </c:pt>
                <c:pt idx="9">
                  <c:v>-12.24</c:v>
                </c:pt>
                <c:pt idx="10">
                  <c:v>-9.79</c:v>
                </c:pt>
                <c:pt idx="11">
                  <c:v>-10.28</c:v>
                </c:pt>
                <c:pt idx="12">
                  <c:v>-6.46</c:v>
                </c:pt>
                <c:pt idx="13">
                  <c:v>-10.87</c:v>
                </c:pt>
                <c:pt idx="14">
                  <c:v>-9.87</c:v>
                </c:pt>
                <c:pt idx="15">
                  <c:v>-5.63</c:v>
                </c:pt>
                <c:pt idx="16">
                  <c:v>-7.75</c:v>
                </c:pt>
                <c:pt idx="17">
                  <c:v>-11.86</c:v>
                </c:pt>
                <c:pt idx="18">
                  <c:v>-14.15</c:v>
                </c:pt>
                <c:pt idx="19">
                  <c:v>-13.26</c:v>
                </c:pt>
                <c:pt idx="20">
                  <c:v>-5.42</c:v>
                </c:pt>
                <c:pt idx="21">
                  <c:v>-3.93</c:v>
                </c:pt>
                <c:pt idx="22">
                  <c:v>-13.93</c:v>
                </c:pt>
                <c:pt idx="23">
                  <c:v>-12.98</c:v>
                </c:pt>
                <c:pt idx="24">
                  <c:v>-2.68</c:v>
                </c:pt>
                <c:pt idx="25">
                  <c:v>-2.34</c:v>
                </c:pt>
                <c:pt idx="26">
                  <c:v>-5.65</c:v>
                </c:pt>
                <c:pt idx="27">
                  <c:v>-16.32</c:v>
                </c:pt>
                <c:pt idx="28">
                  <c:v>-9.35</c:v>
                </c:pt>
                <c:pt idx="29">
                  <c:v>-13.16</c:v>
                </c:pt>
                <c:pt idx="30">
                  <c:v>-8.07</c:v>
                </c:pt>
                <c:pt idx="31">
                  <c:v>-9.976</c:v>
                </c:pt>
              </c:numCache>
            </c:numRef>
          </c:xVal>
          <c:yVal>
            <c:numRef>
              <c:f>(ISOTOPOS!$C$33:$C$63,ISOTOPOS!$C$32)</c:f>
              <c:numCache>
                <c:ptCount val="32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  <c:pt idx="31">
                  <c:v>-18.7</c:v>
                </c:pt>
              </c:numCache>
            </c:numRef>
          </c:yVal>
          <c:smooth val="0"/>
        </c:ser>
        <c:ser>
          <c:idx val="4"/>
          <c:order val="2"/>
          <c:tx>
            <c:v>Nunatak el Manco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ISOTOPOS!$D$2:$D$5</c:f>
              <c:numCache>
                <c:ptCount val="4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</c:numCache>
            </c:numRef>
          </c:xVal>
          <c:yVal>
            <c:numRef>
              <c:f>ISOTOPOS!$C$2:$C$5</c:f>
              <c:numCache>
                <c:ptCount val="4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</c:numCache>
            </c:numRef>
          </c:yVal>
          <c:smooth val="0"/>
        </c:ser>
        <c:ser>
          <c:idx val="3"/>
          <c:order val="3"/>
          <c:tx>
            <c:v>Tres Amigos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ISOTOPOS!$D$6:$D$15</c:f>
              <c:numCache>
                <c:ptCount val="10"/>
                <c:pt idx="0">
                  <c:v>-12.379</c:v>
                </c:pt>
                <c:pt idx="1">
                  <c:v>-13.687</c:v>
                </c:pt>
                <c:pt idx="2">
                  <c:v>-14.89</c:v>
                </c:pt>
                <c:pt idx="3">
                  <c:v>-14.16</c:v>
                </c:pt>
                <c:pt idx="4">
                  <c:v>-15.613</c:v>
                </c:pt>
                <c:pt idx="5">
                  <c:v>-14.838</c:v>
                </c:pt>
                <c:pt idx="6">
                  <c:v>-13.99</c:v>
                </c:pt>
                <c:pt idx="7">
                  <c:v>-14.328</c:v>
                </c:pt>
                <c:pt idx="8">
                  <c:v>-12.987</c:v>
                </c:pt>
                <c:pt idx="9">
                  <c:v>-15.629</c:v>
                </c:pt>
              </c:numCache>
            </c:numRef>
          </c:xVal>
          <c:yVal>
            <c:numRef>
              <c:f>ISOTOPOS!$C$6:$C$15</c:f>
              <c:numCache>
                <c:ptCount val="10"/>
                <c:pt idx="0">
                  <c:v>-13.752</c:v>
                </c:pt>
                <c:pt idx="1">
                  <c:v>-1.467</c:v>
                </c:pt>
                <c:pt idx="2">
                  <c:v>-3.595</c:v>
                </c:pt>
                <c:pt idx="3">
                  <c:v>-3.278</c:v>
                </c:pt>
                <c:pt idx="4">
                  <c:v>-6.625</c:v>
                </c:pt>
                <c:pt idx="5">
                  <c:v>-7.086</c:v>
                </c:pt>
                <c:pt idx="6">
                  <c:v>-4.492</c:v>
                </c:pt>
                <c:pt idx="7">
                  <c:v>-8.125</c:v>
                </c:pt>
                <c:pt idx="8">
                  <c:v>-17.062</c:v>
                </c:pt>
                <c:pt idx="9">
                  <c:v>-7.884</c:v>
                </c:pt>
              </c:numCache>
            </c:numRef>
          </c:yVal>
          <c:smooth val="0"/>
        </c:ser>
        <c:ser>
          <c:idx val="5"/>
          <c:order val="4"/>
          <c:tx>
            <c:v>Livingston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ISOTOPOS!$D$64:$D$65</c:f>
              <c:numCache>
                <c:ptCount val="2"/>
                <c:pt idx="0">
                  <c:v>-19.72</c:v>
                </c:pt>
                <c:pt idx="1">
                  <c:v>-19.72</c:v>
                </c:pt>
              </c:numCache>
            </c:numRef>
          </c:xVal>
          <c:yVal>
            <c:numRef>
              <c:f>ISOTOPOS!$C$64:$C$65</c:f>
              <c:numCache>
                <c:ptCount val="2"/>
                <c:pt idx="0">
                  <c:v>-16.34</c:v>
                </c:pt>
                <c:pt idx="1">
                  <c:v>-6.9</c:v>
                </c:pt>
              </c:numCache>
            </c:numRef>
          </c:yVal>
          <c:smooth val="0"/>
        </c:ser>
        <c:ser>
          <c:idx val="2"/>
          <c:order val="5"/>
          <c:tx>
            <c:v>Fossils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ISOTOPOS!$I$2:$I$30</c:f>
              <c:numCache>
                <c:ptCount val="29"/>
                <c:pt idx="0">
                  <c:v>-5.87</c:v>
                </c:pt>
                <c:pt idx="1">
                  <c:v>-13.73</c:v>
                </c:pt>
                <c:pt idx="2">
                  <c:v>-8.05</c:v>
                </c:pt>
                <c:pt idx="3">
                  <c:v>-10.73</c:v>
                </c:pt>
                <c:pt idx="4">
                  <c:v>-5.3</c:v>
                </c:pt>
                <c:pt idx="5">
                  <c:v>-9.27</c:v>
                </c:pt>
                <c:pt idx="6">
                  <c:v>-1.02</c:v>
                </c:pt>
                <c:pt idx="7">
                  <c:v>-0.69</c:v>
                </c:pt>
                <c:pt idx="8">
                  <c:v>-0.26</c:v>
                </c:pt>
                <c:pt idx="9">
                  <c:v>-0.31</c:v>
                </c:pt>
                <c:pt idx="10">
                  <c:v>-1.95</c:v>
                </c:pt>
                <c:pt idx="11">
                  <c:v>-0.67</c:v>
                </c:pt>
                <c:pt idx="12">
                  <c:v>-1.2</c:v>
                </c:pt>
                <c:pt idx="13">
                  <c:v>-0.66</c:v>
                </c:pt>
                <c:pt idx="14">
                  <c:v>-0.53</c:v>
                </c:pt>
                <c:pt idx="15">
                  <c:v>-8.68</c:v>
                </c:pt>
                <c:pt idx="16">
                  <c:v>-11.18</c:v>
                </c:pt>
                <c:pt idx="17">
                  <c:v>-9.55</c:v>
                </c:pt>
                <c:pt idx="18">
                  <c:v>-2.64</c:v>
                </c:pt>
                <c:pt idx="19">
                  <c:v>-28.99</c:v>
                </c:pt>
                <c:pt idx="20">
                  <c:v>-4.45</c:v>
                </c:pt>
                <c:pt idx="21">
                  <c:v>-3.81</c:v>
                </c:pt>
                <c:pt idx="22">
                  <c:v>-6.87</c:v>
                </c:pt>
                <c:pt idx="23">
                  <c:v>-9.82</c:v>
                </c:pt>
                <c:pt idx="24">
                  <c:v>-6.37</c:v>
                </c:pt>
                <c:pt idx="25">
                  <c:v>-6.37</c:v>
                </c:pt>
                <c:pt idx="26">
                  <c:v>-1.82</c:v>
                </c:pt>
                <c:pt idx="27">
                  <c:v>-8.16</c:v>
                </c:pt>
                <c:pt idx="28">
                  <c:v>-6.35</c:v>
                </c:pt>
              </c:numCache>
            </c:numRef>
          </c:xVal>
          <c:yVal>
            <c:numRef>
              <c:f>ISOTOPOS!$H$2:$H$30</c:f>
              <c:numCache>
                <c:ptCount val="29"/>
                <c:pt idx="0">
                  <c:v>-3.5</c:v>
                </c:pt>
                <c:pt idx="1">
                  <c:v>-11.73</c:v>
                </c:pt>
                <c:pt idx="2">
                  <c:v>-5.06</c:v>
                </c:pt>
                <c:pt idx="3">
                  <c:v>-5.12</c:v>
                </c:pt>
                <c:pt idx="4">
                  <c:v>-2.91</c:v>
                </c:pt>
                <c:pt idx="5">
                  <c:v>2.66</c:v>
                </c:pt>
                <c:pt idx="6">
                  <c:v>-1.4</c:v>
                </c:pt>
                <c:pt idx="7">
                  <c:v>-1.33</c:v>
                </c:pt>
                <c:pt idx="8">
                  <c:v>-0.84</c:v>
                </c:pt>
                <c:pt idx="9">
                  <c:v>-1.04</c:v>
                </c:pt>
                <c:pt idx="10">
                  <c:v>-2.07</c:v>
                </c:pt>
                <c:pt idx="11">
                  <c:v>-0.27</c:v>
                </c:pt>
                <c:pt idx="12">
                  <c:v>-3.26</c:v>
                </c:pt>
                <c:pt idx="13">
                  <c:v>-2.02</c:v>
                </c:pt>
                <c:pt idx="14">
                  <c:v>-1.79</c:v>
                </c:pt>
                <c:pt idx="15">
                  <c:v>-3.95</c:v>
                </c:pt>
                <c:pt idx="16">
                  <c:v>-3.21</c:v>
                </c:pt>
                <c:pt idx="17">
                  <c:v>-13.17</c:v>
                </c:pt>
                <c:pt idx="18">
                  <c:v>1.12</c:v>
                </c:pt>
                <c:pt idx="19">
                  <c:v>-10.44</c:v>
                </c:pt>
                <c:pt idx="20">
                  <c:v>-6.7</c:v>
                </c:pt>
                <c:pt idx="21">
                  <c:v>-1.25</c:v>
                </c:pt>
                <c:pt idx="22">
                  <c:v>-5.75</c:v>
                </c:pt>
                <c:pt idx="23">
                  <c:v>-5.25</c:v>
                </c:pt>
                <c:pt idx="24">
                  <c:v>0.11</c:v>
                </c:pt>
                <c:pt idx="25">
                  <c:v>-6.93</c:v>
                </c:pt>
                <c:pt idx="26">
                  <c:v>0.77</c:v>
                </c:pt>
                <c:pt idx="27">
                  <c:v>-4.17</c:v>
                </c:pt>
                <c:pt idx="28">
                  <c:v>-5.49</c:v>
                </c:pt>
              </c:numCache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703747"/>
        <c:crosses val="autoZero"/>
        <c:crossBetween val="midCat"/>
        <c:dispUnits/>
      </c:valAx>
      <c:valAx>
        <c:axId val="3470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27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113867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  <c:w val="0.176"/>
          <c:h val="0.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1"/>
          <c:w val="0.9715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 Profile'!$B$2:$B$11</c:f>
              <c:numCache/>
            </c:numRef>
          </c:xVal>
          <c:yVal>
            <c:numRef>
              <c:f>'L Profile'!$C$2:$C$11</c:f>
              <c:numCache/>
            </c:numRef>
          </c:yVal>
          <c:smooth val="0"/>
        </c:ser>
        <c:axId val="63976300"/>
        <c:axId val="38915789"/>
      </c:scatterChart>
      <c:valAx>
        <c:axId val="63976300"/>
        <c:scaling>
          <c:orientation val="minMax"/>
          <c:max val="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915789"/>
        <c:crosses val="autoZero"/>
        <c:crossBetween val="midCat"/>
        <c:dispUnits/>
        <c:majorUnit val="42"/>
        <c:minorUnit val="2"/>
      </c:valAx>
      <c:valAx>
        <c:axId val="3891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76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71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 Profile'!$B$2:$B$11</c:f>
              <c:numCache/>
            </c:numRef>
          </c:xVal>
          <c:yVal>
            <c:numRef>
              <c:f>'L Profile'!$D$2:$D$11</c:f>
              <c:numCache/>
            </c:numRef>
          </c:yVal>
          <c:smooth val="0"/>
        </c:ser>
        <c:axId val="14697782"/>
        <c:axId val="65171175"/>
      </c:scatterChart>
      <c:valAx>
        <c:axId val="14697782"/>
        <c:scaling>
          <c:orientation val="minMax"/>
          <c:max val="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171175"/>
        <c:crosses val="autoZero"/>
        <c:crossBetween val="midCat"/>
        <c:dispUnits/>
        <c:majorUnit val="42"/>
        <c:minorUnit val="2"/>
      </c:valAx>
      <c:valAx>
        <c:axId val="65171175"/>
        <c:scaling>
          <c:orientation val="minMax"/>
          <c:max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977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625"/>
          <c:w val="0.942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ISOTOPOS!$I$14:$I$30</c:f>
              <c:numCache>
                <c:ptCount val="17"/>
                <c:pt idx="0">
                  <c:v>-1.2</c:v>
                </c:pt>
                <c:pt idx="1">
                  <c:v>-0.66</c:v>
                </c:pt>
                <c:pt idx="2">
                  <c:v>-0.53</c:v>
                </c:pt>
                <c:pt idx="3">
                  <c:v>-8.68</c:v>
                </c:pt>
                <c:pt idx="4">
                  <c:v>-11.18</c:v>
                </c:pt>
                <c:pt idx="5">
                  <c:v>-9.55</c:v>
                </c:pt>
                <c:pt idx="6">
                  <c:v>-2.64</c:v>
                </c:pt>
                <c:pt idx="7">
                  <c:v>-28.99</c:v>
                </c:pt>
                <c:pt idx="8">
                  <c:v>-4.45</c:v>
                </c:pt>
                <c:pt idx="9">
                  <c:v>-3.81</c:v>
                </c:pt>
                <c:pt idx="10">
                  <c:v>-6.87</c:v>
                </c:pt>
                <c:pt idx="11">
                  <c:v>-9.82</c:v>
                </c:pt>
                <c:pt idx="12">
                  <c:v>-6.37</c:v>
                </c:pt>
                <c:pt idx="13">
                  <c:v>-6.37</c:v>
                </c:pt>
                <c:pt idx="14">
                  <c:v>-1.82</c:v>
                </c:pt>
                <c:pt idx="15">
                  <c:v>-8.16</c:v>
                </c:pt>
                <c:pt idx="16">
                  <c:v>-6.35</c:v>
                </c:pt>
              </c:numCache>
            </c:numRef>
          </c:xVal>
          <c:yVal>
            <c:numRef>
              <c:f>ISOTOPOS!$C$33:$C$63</c:f>
              <c:numCache>
                <c:ptCount val="31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</c:numCache>
            </c:numRef>
          </c:yVal>
          <c:smooth val="0"/>
        </c:ser>
        <c:axId val="49669664"/>
        <c:axId val="44373793"/>
      </c:scatterChart>
      <c:valAx>
        <c:axId val="49669664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44373793"/>
        <c:crosses val="autoZero"/>
        <c:crossBetween val="midCat"/>
        <c:dispUnits/>
      </c:valAx>
      <c:valAx>
        <c:axId val="44373793"/>
        <c:scaling>
          <c:orientation val="minMax"/>
          <c:max val="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9669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"/>
          <c:w val="0.923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ISOTOPOS!$I$14:$I$30</c:f>
              <c:numCache>
                <c:ptCount val="17"/>
                <c:pt idx="0">
                  <c:v>-1.2</c:v>
                </c:pt>
                <c:pt idx="1">
                  <c:v>-0.66</c:v>
                </c:pt>
                <c:pt idx="2">
                  <c:v>-0.53</c:v>
                </c:pt>
                <c:pt idx="3">
                  <c:v>-8.68</c:v>
                </c:pt>
                <c:pt idx="4">
                  <c:v>-11.18</c:v>
                </c:pt>
                <c:pt idx="5">
                  <c:v>-9.55</c:v>
                </c:pt>
                <c:pt idx="6">
                  <c:v>-2.64</c:v>
                </c:pt>
                <c:pt idx="7">
                  <c:v>-28.99</c:v>
                </c:pt>
                <c:pt idx="8">
                  <c:v>-4.45</c:v>
                </c:pt>
                <c:pt idx="9">
                  <c:v>-3.81</c:v>
                </c:pt>
                <c:pt idx="10">
                  <c:v>-6.87</c:v>
                </c:pt>
                <c:pt idx="11">
                  <c:v>-9.82</c:v>
                </c:pt>
                <c:pt idx="12">
                  <c:v>-6.37</c:v>
                </c:pt>
                <c:pt idx="13">
                  <c:v>-6.37</c:v>
                </c:pt>
                <c:pt idx="14">
                  <c:v>-1.82</c:v>
                </c:pt>
                <c:pt idx="15">
                  <c:v>-8.16</c:v>
                </c:pt>
                <c:pt idx="16">
                  <c:v>-6.35</c:v>
                </c:pt>
              </c:numCache>
            </c:numRef>
          </c:xVal>
          <c:yVal>
            <c:numRef>
              <c:f>ISOTOPOS!$H$14:$H$30</c:f>
              <c:numCache>
                <c:ptCount val="17"/>
                <c:pt idx="0">
                  <c:v>-3.26</c:v>
                </c:pt>
                <c:pt idx="1">
                  <c:v>-2.02</c:v>
                </c:pt>
                <c:pt idx="2">
                  <c:v>-1.79</c:v>
                </c:pt>
                <c:pt idx="3">
                  <c:v>-3.95</c:v>
                </c:pt>
                <c:pt idx="4">
                  <c:v>-3.21</c:v>
                </c:pt>
                <c:pt idx="5">
                  <c:v>-13.17</c:v>
                </c:pt>
                <c:pt idx="6">
                  <c:v>1.12</c:v>
                </c:pt>
                <c:pt idx="7">
                  <c:v>-10.44</c:v>
                </c:pt>
                <c:pt idx="8">
                  <c:v>-6.7</c:v>
                </c:pt>
                <c:pt idx="9">
                  <c:v>-1.25</c:v>
                </c:pt>
                <c:pt idx="10">
                  <c:v>-5.75</c:v>
                </c:pt>
                <c:pt idx="11">
                  <c:v>-5.25</c:v>
                </c:pt>
                <c:pt idx="12">
                  <c:v>0.11</c:v>
                </c:pt>
                <c:pt idx="13">
                  <c:v>-6.93</c:v>
                </c:pt>
                <c:pt idx="14">
                  <c:v>0.77</c:v>
                </c:pt>
                <c:pt idx="15">
                  <c:v>-4.17</c:v>
                </c:pt>
                <c:pt idx="16">
                  <c:v>-5.49</c:v>
                </c:pt>
              </c:numCache>
            </c:numRef>
          </c:yVal>
          <c:smooth val="0"/>
        </c:ser>
        <c:axId val="63819818"/>
        <c:axId val="37507451"/>
      </c:scatterChart>
      <c:valAx>
        <c:axId val="63819818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37507451"/>
        <c:crosses val="autoZero"/>
        <c:crossBetween val="midCat"/>
        <c:dispUnits/>
      </c:valAx>
      <c:valAx>
        <c:axId val="37507451"/>
        <c:scaling>
          <c:orientation val="minMax"/>
          <c:max val="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</a:ln>
        </c:spPr>
        <c:crossAx val="6381981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615"/>
          <c:w val="0.87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ISOTOPOS!$D$33:$D$63</c:f>
              <c:numCache>
                <c:ptCount val="31"/>
                <c:pt idx="0">
                  <c:v>-13.05</c:v>
                </c:pt>
                <c:pt idx="1">
                  <c:v>-12.05</c:v>
                </c:pt>
                <c:pt idx="2">
                  <c:v>-13.25</c:v>
                </c:pt>
                <c:pt idx="3">
                  <c:v>-10.76</c:v>
                </c:pt>
                <c:pt idx="4">
                  <c:v>-10.79</c:v>
                </c:pt>
                <c:pt idx="5">
                  <c:v>-10.29</c:v>
                </c:pt>
                <c:pt idx="6">
                  <c:v>-11.82</c:v>
                </c:pt>
                <c:pt idx="7">
                  <c:v>-11.63</c:v>
                </c:pt>
                <c:pt idx="8">
                  <c:v>-11.14</c:v>
                </c:pt>
                <c:pt idx="9">
                  <c:v>-12.24</c:v>
                </c:pt>
                <c:pt idx="10">
                  <c:v>-9.79</c:v>
                </c:pt>
                <c:pt idx="11">
                  <c:v>-10.28</c:v>
                </c:pt>
                <c:pt idx="12">
                  <c:v>-6.46</c:v>
                </c:pt>
                <c:pt idx="13">
                  <c:v>-10.87</c:v>
                </c:pt>
                <c:pt idx="14">
                  <c:v>-9.87</c:v>
                </c:pt>
                <c:pt idx="15">
                  <c:v>-5.63</c:v>
                </c:pt>
                <c:pt idx="16">
                  <c:v>-7.75</c:v>
                </c:pt>
                <c:pt idx="17">
                  <c:v>-11.86</c:v>
                </c:pt>
                <c:pt idx="18">
                  <c:v>-14.15</c:v>
                </c:pt>
                <c:pt idx="19">
                  <c:v>-13.26</c:v>
                </c:pt>
                <c:pt idx="20">
                  <c:v>-5.42</c:v>
                </c:pt>
                <c:pt idx="21">
                  <c:v>-3.93</c:v>
                </c:pt>
                <c:pt idx="22">
                  <c:v>-13.93</c:v>
                </c:pt>
                <c:pt idx="23">
                  <c:v>-12.98</c:v>
                </c:pt>
                <c:pt idx="24">
                  <c:v>-2.68</c:v>
                </c:pt>
                <c:pt idx="25">
                  <c:v>-2.34</c:v>
                </c:pt>
                <c:pt idx="26">
                  <c:v>-5.65</c:v>
                </c:pt>
                <c:pt idx="27">
                  <c:v>-16.32</c:v>
                </c:pt>
                <c:pt idx="28">
                  <c:v>-9.35</c:v>
                </c:pt>
                <c:pt idx="29">
                  <c:v>-13.16</c:v>
                </c:pt>
                <c:pt idx="30">
                  <c:v>-8.07</c:v>
                </c:pt>
              </c:numCache>
            </c:numRef>
          </c:xVal>
          <c:yVal>
            <c:numRef>
              <c:f>ISOTOPOS!$C$33:$C$63</c:f>
              <c:numCache>
                <c:ptCount val="31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</c:numCache>
            </c:numRef>
          </c:yVal>
          <c:smooth val="0"/>
        </c:ser>
        <c:axId val="2022740"/>
        <c:axId val="18204661"/>
      </c:scatterChart>
      <c:val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dO18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18204661"/>
        <c:crosses val="autoZero"/>
        <c:crossBetween val="midCat"/>
        <c:dispUnits/>
      </c:valAx>
      <c:valAx>
        <c:axId val="182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dC13</a:t>
                </a:r>
              </a:p>
            </c:rich>
          </c:tx>
          <c:layout>
            <c:manualLayout>
              <c:xMode val="factor"/>
              <c:yMode val="factor"/>
              <c:x val="0.2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2022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7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ISOTOPOS!$D$2:$D$63</c:f>
              <c:numCache>
                <c:ptCount val="62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  <c:pt idx="4">
                  <c:v>-12.379</c:v>
                </c:pt>
                <c:pt idx="5">
                  <c:v>-13.687</c:v>
                </c:pt>
                <c:pt idx="6">
                  <c:v>-14.89</c:v>
                </c:pt>
                <c:pt idx="7">
                  <c:v>-14.16</c:v>
                </c:pt>
                <c:pt idx="8">
                  <c:v>-15.613</c:v>
                </c:pt>
                <c:pt idx="9">
                  <c:v>-14.838</c:v>
                </c:pt>
                <c:pt idx="10">
                  <c:v>-13.99</c:v>
                </c:pt>
                <c:pt idx="11">
                  <c:v>-14.328</c:v>
                </c:pt>
                <c:pt idx="12">
                  <c:v>-12.987</c:v>
                </c:pt>
                <c:pt idx="13">
                  <c:v>-15.629</c:v>
                </c:pt>
                <c:pt idx="14">
                  <c:v>-9.408</c:v>
                </c:pt>
                <c:pt idx="15">
                  <c:v>-9.72</c:v>
                </c:pt>
                <c:pt idx="16">
                  <c:v>-9.86</c:v>
                </c:pt>
                <c:pt idx="17">
                  <c:v>-4.519</c:v>
                </c:pt>
                <c:pt idx="18">
                  <c:v>-5.601</c:v>
                </c:pt>
                <c:pt idx="19">
                  <c:v>-10.679</c:v>
                </c:pt>
                <c:pt idx="20">
                  <c:v>-10.436</c:v>
                </c:pt>
                <c:pt idx="21">
                  <c:v>-8.132</c:v>
                </c:pt>
                <c:pt idx="22">
                  <c:v>-4.633</c:v>
                </c:pt>
                <c:pt idx="23">
                  <c:v>-7.71</c:v>
                </c:pt>
                <c:pt idx="24">
                  <c:v>-5.93</c:v>
                </c:pt>
                <c:pt idx="25">
                  <c:v>-6.726</c:v>
                </c:pt>
                <c:pt idx="26">
                  <c:v>-2.434</c:v>
                </c:pt>
                <c:pt idx="27">
                  <c:v>-5.537</c:v>
                </c:pt>
                <c:pt idx="28">
                  <c:v>-7.921</c:v>
                </c:pt>
                <c:pt idx="29">
                  <c:v>-9.9</c:v>
                </c:pt>
                <c:pt idx="30">
                  <c:v>-9.976</c:v>
                </c:pt>
                <c:pt idx="31">
                  <c:v>-13.05</c:v>
                </c:pt>
                <c:pt idx="32">
                  <c:v>-12.05</c:v>
                </c:pt>
                <c:pt idx="33">
                  <c:v>-13.25</c:v>
                </c:pt>
                <c:pt idx="34">
                  <c:v>-10.76</c:v>
                </c:pt>
                <c:pt idx="35">
                  <c:v>-10.79</c:v>
                </c:pt>
                <c:pt idx="36">
                  <c:v>-10.29</c:v>
                </c:pt>
                <c:pt idx="37">
                  <c:v>-11.82</c:v>
                </c:pt>
                <c:pt idx="38">
                  <c:v>-11.63</c:v>
                </c:pt>
                <c:pt idx="39">
                  <c:v>-11.14</c:v>
                </c:pt>
                <c:pt idx="40">
                  <c:v>-12.24</c:v>
                </c:pt>
                <c:pt idx="41">
                  <c:v>-9.79</c:v>
                </c:pt>
                <c:pt idx="42">
                  <c:v>-10.28</c:v>
                </c:pt>
                <c:pt idx="43">
                  <c:v>-6.46</c:v>
                </c:pt>
                <c:pt idx="44">
                  <c:v>-10.87</c:v>
                </c:pt>
                <c:pt idx="45">
                  <c:v>-9.87</c:v>
                </c:pt>
                <c:pt idx="46">
                  <c:v>-5.63</c:v>
                </c:pt>
                <c:pt idx="47">
                  <c:v>-7.75</c:v>
                </c:pt>
                <c:pt idx="48">
                  <c:v>-11.86</c:v>
                </c:pt>
                <c:pt idx="49">
                  <c:v>-14.15</c:v>
                </c:pt>
                <c:pt idx="50">
                  <c:v>-13.26</c:v>
                </c:pt>
                <c:pt idx="51">
                  <c:v>-5.42</c:v>
                </c:pt>
                <c:pt idx="52">
                  <c:v>-3.93</c:v>
                </c:pt>
                <c:pt idx="53">
                  <c:v>-13.93</c:v>
                </c:pt>
                <c:pt idx="54">
                  <c:v>-12.98</c:v>
                </c:pt>
                <c:pt idx="55">
                  <c:v>-2.68</c:v>
                </c:pt>
                <c:pt idx="56">
                  <c:v>-2.34</c:v>
                </c:pt>
                <c:pt idx="57">
                  <c:v>-5.65</c:v>
                </c:pt>
                <c:pt idx="58">
                  <c:v>-16.32</c:v>
                </c:pt>
                <c:pt idx="59">
                  <c:v>-9.35</c:v>
                </c:pt>
                <c:pt idx="60">
                  <c:v>-13.16</c:v>
                </c:pt>
                <c:pt idx="61">
                  <c:v>-8.07</c:v>
                </c:pt>
              </c:numCache>
            </c:numRef>
          </c:xVal>
          <c:yVal>
            <c:numRef>
              <c:f>ISOTOPOS!$C$2:$C$63</c:f>
              <c:numCache>
                <c:ptCount val="62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  <c:pt idx="4">
                  <c:v>-13.752</c:v>
                </c:pt>
                <c:pt idx="5">
                  <c:v>-1.467</c:v>
                </c:pt>
                <c:pt idx="6">
                  <c:v>-3.595</c:v>
                </c:pt>
                <c:pt idx="7">
                  <c:v>-3.278</c:v>
                </c:pt>
                <c:pt idx="8">
                  <c:v>-6.625</c:v>
                </c:pt>
                <c:pt idx="9">
                  <c:v>-7.086</c:v>
                </c:pt>
                <c:pt idx="10">
                  <c:v>-4.492</c:v>
                </c:pt>
                <c:pt idx="11">
                  <c:v>-8.125</c:v>
                </c:pt>
                <c:pt idx="12">
                  <c:v>-17.062</c:v>
                </c:pt>
                <c:pt idx="13">
                  <c:v>-7.884</c:v>
                </c:pt>
                <c:pt idx="14">
                  <c:v>-16.964</c:v>
                </c:pt>
                <c:pt idx="15">
                  <c:v>-17.741</c:v>
                </c:pt>
                <c:pt idx="16">
                  <c:v>-16.287</c:v>
                </c:pt>
                <c:pt idx="17">
                  <c:v>-7.939</c:v>
                </c:pt>
                <c:pt idx="18">
                  <c:v>-13.148</c:v>
                </c:pt>
                <c:pt idx="19">
                  <c:v>-15.236</c:v>
                </c:pt>
                <c:pt idx="20">
                  <c:v>-11.447</c:v>
                </c:pt>
                <c:pt idx="21">
                  <c:v>-11.796</c:v>
                </c:pt>
                <c:pt idx="22">
                  <c:v>-5.619</c:v>
                </c:pt>
                <c:pt idx="23">
                  <c:v>-8.089</c:v>
                </c:pt>
                <c:pt idx="24">
                  <c:v>-4.071</c:v>
                </c:pt>
                <c:pt idx="25">
                  <c:v>-9.802</c:v>
                </c:pt>
                <c:pt idx="26">
                  <c:v>-13.52</c:v>
                </c:pt>
                <c:pt idx="27">
                  <c:v>-9.774</c:v>
                </c:pt>
                <c:pt idx="28">
                  <c:v>-12</c:v>
                </c:pt>
                <c:pt idx="29">
                  <c:v>-15.9</c:v>
                </c:pt>
                <c:pt idx="30">
                  <c:v>-18.7</c:v>
                </c:pt>
                <c:pt idx="31">
                  <c:v>-14.67</c:v>
                </c:pt>
                <c:pt idx="32">
                  <c:v>-16.1</c:v>
                </c:pt>
                <c:pt idx="33">
                  <c:v>-15.69</c:v>
                </c:pt>
                <c:pt idx="34">
                  <c:v>-15.02</c:v>
                </c:pt>
                <c:pt idx="35">
                  <c:v>-15.53</c:v>
                </c:pt>
                <c:pt idx="36">
                  <c:v>-15.27</c:v>
                </c:pt>
                <c:pt idx="37">
                  <c:v>-15.99</c:v>
                </c:pt>
                <c:pt idx="38">
                  <c:v>-15.79</c:v>
                </c:pt>
                <c:pt idx="39">
                  <c:v>-15.62</c:v>
                </c:pt>
                <c:pt idx="40">
                  <c:v>-14.67</c:v>
                </c:pt>
                <c:pt idx="41">
                  <c:v>-13.87</c:v>
                </c:pt>
                <c:pt idx="42">
                  <c:v>-14.27</c:v>
                </c:pt>
                <c:pt idx="43">
                  <c:v>-16.51</c:v>
                </c:pt>
                <c:pt idx="44">
                  <c:v>-11.8</c:v>
                </c:pt>
                <c:pt idx="45">
                  <c:v>-13.65</c:v>
                </c:pt>
                <c:pt idx="46">
                  <c:v>-16.78</c:v>
                </c:pt>
                <c:pt idx="47">
                  <c:v>-15.06</c:v>
                </c:pt>
                <c:pt idx="48">
                  <c:v>-18.43</c:v>
                </c:pt>
                <c:pt idx="49">
                  <c:v>-17.29</c:v>
                </c:pt>
                <c:pt idx="50">
                  <c:v>-18.04</c:v>
                </c:pt>
                <c:pt idx="51">
                  <c:v>-15.96</c:v>
                </c:pt>
                <c:pt idx="52">
                  <c:v>-18.86</c:v>
                </c:pt>
                <c:pt idx="53">
                  <c:v>-18.83</c:v>
                </c:pt>
                <c:pt idx="54">
                  <c:v>-19.1</c:v>
                </c:pt>
                <c:pt idx="55">
                  <c:v>-20.23</c:v>
                </c:pt>
                <c:pt idx="56">
                  <c:v>-19.86</c:v>
                </c:pt>
                <c:pt idx="57">
                  <c:v>-19.6</c:v>
                </c:pt>
                <c:pt idx="58">
                  <c:v>-17.47</c:v>
                </c:pt>
                <c:pt idx="59">
                  <c:v>-18.5</c:v>
                </c:pt>
                <c:pt idx="60">
                  <c:v>-19.32</c:v>
                </c:pt>
                <c:pt idx="61">
                  <c:v>-19.92</c:v>
                </c:pt>
              </c:numCache>
            </c:numRef>
          </c:yVal>
          <c:smooth val="0"/>
        </c:ser>
        <c:axId val="29624222"/>
        <c:axId val="65291407"/>
      </c:scatterChart>
      <c:valAx>
        <c:axId val="29624222"/>
        <c:scaling>
          <c:orientation val="minMax"/>
          <c:max val="2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291407"/>
        <c:crosses val="autoZero"/>
        <c:crossBetween val="midCat"/>
        <c:dispUnits/>
      </c:valAx>
      <c:valAx>
        <c:axId val="65291407"/>
        <c:scaling>
          <c:orientation val="minMax"/>
          <c:max val="4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9624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9725"/>
          <c:w val="0.881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ISOTOPOS!$C$1</c:f>
              <c:strCache>
                <c:ptCount val="1"/>
                <c:pt idx="0">
                  <c:v>d13C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ISOTOPOS!$D$2:$D$63</c:f>
              <c:numCache>
                <c:ptCount val="62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  <c:pt idx="4">
                  <c:v>-12.379</c:v>
                </c:pt>
                <c:pt idx="5">
                  <c:v>-13.687</c:v>
                </c:pt>
                <c:pt idx="6">
                  <c:v>-14.89</c:v>
                </c:pt>
                <c:pt idx="7">
                  <c:v>-14.16</c:v>
                </c:pt>
                <c:pt idx="8">
                  <c:v>-15.613</c:v>
                </c:pt>
                <c:pt idx="9">
                  <c:v>-14.838</c:v>
                </c:pt>
                <c:pt idx="10">
                  <c:v>-13.99</c:v>
                </c:pt>
                <c:pt idx="11">
                  <c:v>-14.328</c:v>
                </c:pt>
                <c:pt idx="12">
                  <c:v>-12.987</c:v>
                </c:pt>
                <c:pt idx="13">
                  <c:v>-15.629</c:v>
                </c:pt>
                <c:pt idx="14">
                  <c:v>-9.408</c:v>
                </c:pt>
                <c:pt idx="15">
                  <c:v>-9.72</c:v>
                </c:pt>
                <c:pt idx="16">
                  <c:v>-9.86</c:v>
                </c:pt>
                <c:pt idx="17">
                  <c:v>-4.519</c:v>
                </c:pt>
                <c:pt idx="18">
                  <c:v>-5.601</c:v>
                </c:pt>
                <c:pt idx="19">
                  <c:v>-10.679</c:v>
                </c:pt>
                <c:pt idx="20">
                  <c:v>-10.436</c:v>
                </c:pt>
                <c:pt idx="21">
                  <c:v>-8.132</c:v>
                </c:pt>
                <c:pt idx="22">
                  <c:v>-4.633</c:v>
                </c:pt>
                <c:pt idx="23">
                  <c:v>-7.71</c:v>
                </c:pt>
                <c:pt idx="24">
                  <c:v>-5.93</c:v>
                </c:pt>
                <c:pt idx="25">
                  <c:v>-6.726</c:v>
                </c:pt>
                <c:pt idx="26">
                  <c:v>-2.434</c:v>
                </c:pt>
                <c:pt idx="27">
                  <c:v>-5.537</c:v>
                </c:pt>
                <c:pt idx="28">
                  <c:v>-7.921</c:v>
                </c:pt>
                <c:pt idx="29">
                  <c:v>-9.9</c:v>
                </c:pt>
                <c:pt idx="30">
                  <c:v>-9.976</c:v>
                </c:pt>
                <c:pt idx="31">
                  <c:v>-13.05</c:v>
                </c:pt>
                <c:pt idx="32">
                  <c:v>-12.05</c:v>
                </c:pt>
                <c:pt idx="33">
                  <c:v>-13.25</c:v>
                </c:pt>
                <c:pt idx="34">
                  <c:v>-10.76</c:v>
                </c:pt>
                <c:pt idx="35">
                  <c:v>-10.79</c:v>
                </c:pt>
                <c:pt idx="36">
                  <c:v>-10.29</c:v>
                </c:pt>
                <c:pt idx="37">
                  <c:v>-11.82</c:v>
                </c:pt>
                <c:pt idx="38">
                  <c:v>-11.63</c:v>
                </c:pt>
                <c:pt idx="39">
                  <c:v>-11.14</c:v>
                </c:pt>
                <c:pt idx="40">
                  <c:v>-12.24</c:v>
                </c:pt>
                <c:pt idx="41">
                  <c:v>-9.79</c:v>
                </c:pt>
                <c:pt idx="42">
                  <c:v>-10.28</c:v>
                </c:pt>
                <c:pt idx="43">
                  <c:v>-6.46</c:v>
                </c:pt>
                <c:pt idx="44">
                  <c:v>-10.87</c:v>
                </c:pt>
                <c:pt idx="45">
                  <c:v>-9.87</c:v>
                </c:pt>
                <c:pt idx="46">
                  <c:v>-5.63</c:v>
                </c:pt>
                <c:pt idx="47">
                  <c:v>-7.75</c:v>
                </c:pt>
                <c:pt idx="48">
                  <c:v>-11.86</c:v>
                </c:pt>
                <c:pt idx="49">
                  <c:v>-14.15</c:v>
                </c:pt>
                <c:pt idx="50">
                  <c:v>-13.26</c:v>
                </c:pt>
                <c:pt idx="51">
                  <c:v>-5.42</c:v>
                </c:pt>
                <c:pt idx="52">
                  <c:v>-3.93</c:v>
                </c:pt>
                <c:pt idx="53">
                  <c:v>-13.93</c:v>
                </c:pt>
                <c:pt idx="54">
                  <c:v>-12.98</c:v>
                </c:pt>
                <c:pt idx="55">
                  <c:v>-2.68</c:v>
                </c:pt>
                <c:pt idx="56">
                  <c:v>-2.34</c:v>
                </c:pt>
                <c:pt idx="57">
                  <c:v>-5.65</c:v>
                </c:pt>
                <c:pt idx="58">
                  <c:v>-16.32</c:v>
                </c:pt>
                <c:pt idx="59">
                  <c:v>-9.35</c:v>
                </c:pt>
                <c:pt idx="60">
                  <c:v>-13.16</c:v>
                </c:pt>
                <c:pt idx="61">
                  <c:v>-8.07</c:v>
                </c:pt>
              </c:numCache>
            </c:numRef>
          </c:xVal>
          <c:yVal>
            <c:numRef>
              <c:f>ISOTOPOS!$C$2:$C$63</c:f>
              <c:numCache>
                <c:ptCount val="62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  <c:pt idx="4">
                  <c:v>-13.752</c:v>
                </c:pt>
                <c:pt idx="5">
                  <c:v>-1.467</c:v>
                </c:pt>
                <c:pt idx="6">
                  <c:v>-3.595</c:v>
                </c:pt>
                <c:pt idx="7">
                  <c:v>-3.278</c:v>
                </c:pt>
                <c:pt idx="8">
                  <c:v>-6.625</c:v>
                </c:pt>
                <c:pt idx="9">
                  <c:v>-7.086</c:v>
                </c:pt>
                <c:pt idx="10">
                  <c:v>-4.492</c:v>
                </c:pt>
                <c:pt idx="11">
                  <c:v>-8.125</c:v>
                </c:pt>
                <c:pt idx="12">
                  <c:v>-17.062</c:v>
                </c:pt>
                <c:pt idx="13">
                  <c:v>-7.884</c:v>
                </c:pt>
                <c:pt idx="14">
                  <c:v>-16.964</c:v>
                </c:pt>
                <c:pt idx="15">
                  <c:v>-17.741</c:v>
                </c:pt>
                <c:pt idx="16">
                  <c:v>-16.287</c:v>
                </c:pt>
                <c:pt idx="17">
                  <c:v>-7.939</c:v>
                </c:pt>
                <c:pt idx="18">
                  <c:v>-13.148</c:v>
                </c:pt>
                <c:pt idx="19">
                  <c:v>-15.236</c:v>
                </c:pt>
                <c:pt idx="20">
                  <c:v>-11.447</c:v>
                </c:pt>
                <c:pt idx="21">
                  <c:v>-11.796</c:v>
                </c:pt>
                <c:pt idx="22">
                  <c:v>-5.619</c:v>
                </c:pt>
                <c:pt idx="23">
                  <c:v>-8.089</c:v>
                </c:pt>
                <c:pt idx="24">
                  <c:v>-4.071</c:v>
                </c:pt>
                <c:pt idx="25">
                  <c:v>-9.802</c:v>
                </c:pt>
                <c:pt idx="26">
                  <c:v>-13.52</c:v>
                </c:pt>
                <c:pt idx="27">
                  <c:v>-9.774</c:v>
                </c:pt>
                <c:pt idx="28">
                  <c:v>-12</c:v>
                </c:pt>
                <c:pt idx="29">
                  <c:v>-15.9</c:v>
                </c:pt>
                <c:pt idx="30">
                  <c:v>-18.7</c:v>
                </c:pt>
                <c:pt idx="31">
                  <c:v>-14.67</c:v>
                </c:pt>
                <c:pt idx="32">
                  <c:v>-16.1</c:v>
                </c:pt>
                <c:pt idx="33">
                  <c:v>-15.69</c:v>
                </c:pt>
                <c:pt idx="34">
                  <c:v>-15.02</c:v>
                </c:pt>
                <c:pt idx="35">
                  <c:v>-15.53</c:v>
                </c:pt>
                <c:pt idx="36">
                  <c:v>-15.27</c:v>
                </c:pt>
                <c:pt idx="37">
                  <c:v>-15.99</c:v>
                </c:pt>
                <c:pt idx="38">
                  <c:v>-15.79</c:v>
                </c:pt>
                <c:pt idx="39">
                  <c:v>-15.62</c:v>
                </c:pt>
                <c:pt idx="40">
                  <c:v>-14.67</c:v>
                </c:pt>
                <c:pt idx="41">
                  <c:v>-13.87</c:v>
                </c:pt>
                <c:pt idx="42">
                  <c:v>-14.27</c:v>
                </c:pt>
                <c:pt idx="43">
                  <c:v>-16.51</c:v>
                </c:pt>
                <c:pt idx="44">
                  <c:v>-11.8</c:v>
                </c:pt>
                <c:pt idx="45">
                  <c:v>-13.65</c:v>
                </c:pt>
                <c:pt idx="46">
                  <c:v>-16.78</c:v>
                </c:pt>
                <c:pt idx="47">
                  <c:v>-15.06</c:v>
                </c:pt>
                <c:pt idx="48">
                  <c:v>-18.43</c:v>
                </c:pt>
                <c:pt idx="49">
                  <c:v>-17.29</c:v>
                </c:pt>
                <c:pt idx="50">
                  <c:v>-18.04</c:v>
                </c:pt>
                <c:pt idx="51">
                  <c:v>-15.96</c:v>
                </c:pt>
                <c:pt idx="52">
                  <c:v>-18.86</c:v>
                </c:pt>
                <c:pt idx="53">
                  <c:v>-18.83</c:v>
                </c:pt>
                <c:pt idx="54">
                  <c:v>-19.1</c:v>
                </c:pt>
                <c:pt idx="55">
                  <c:v>-20.23</c:v>
                </c:pt>
                <c:pt idx="56">
                  <c:v>-19.86</c:v>
                </c:pt>
                <c:pt idx="57">
                  <c:v>-19.6</c:v>
                </c:pt>
                <c:pt idx="58">
                  <c:v>-17.47</c:v>
                </c:pt>
                <c:pt idx="59">
                  <c:v>-18.5</c:v>
                </c:pt>
                <c:pt idx="60">
                  <c:v>-19.32</c:v>
                </c:pt>
                <c:pt idx="61">
                  <c:v>-19.92</c:v>
                </c:pt>
              </c:numCache>
            </c:numRef>
          </c:yVal>
          <c:smooth val="0"/>
        </c:ser>
        <c:axId val="50751752"/>
        <c:axId val="54112585"/>
      </c:scatterChart>
      <c:valAx>
        <c:axId val="507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4112585"/>
        <c:crosses val="autoZero"/>
        <c:crossBetween val="midCat"/>
        <c:dispUnits/>
      </c:valAx>
      <c:valAx>
        <c:axId val="54112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50751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4925"/>
          <c:w val="0.9695"/>
          <c:h val="0.7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Profile'!$C$18:$C$25</c:f>
              <c:numCache/>
            </c:numRef>
          </c:xVal>
          <c:yVal>
            <c:numRef>
              <c:f>'x9 Profile'!$D$18:$D$25</c:f>
              <c:numCache/>
            </c:numRef>
          </c:yVal>
          <c:smooth val="0"/>
        </c:ser>
        <c:axId val="43898268"/>
        <c:axId val="59540093"/>
      </c:scatterChart>
      <c:valAx>
        <c:axId val="43898268"/>
        <c:scaling>
          <c:orientation val="minMax"/>
          <c:max val="1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540093"/>
        <c:crosses val="autoZero"/>
        <c:crossBetween val="midCat"/>
        <c:dispUnits/>
        <c:majorUnit val="42"/>
        <c:minorUnit val="2"/>
      </c:valAx>
      <c:valAx>
        <c:axId val="59540093"/>
        <c:scaling>
          <c:orientation val="minMax"/>
          <c:max val="-17"/>
          <c:min val="-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89826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4925"/>
          <c:w val="0.9695"/>
          <c:h val="0.7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Profile'!$C$18:$C$25</c:f>
              <c:numCache/>
            </c:numRef>
          </c:xVal>
          <c:yVal>
            <c:numRef>
              <c:f>'x9 Profile'!$E$18:$E$25</c:f>
              <c:numCache/>
            </c:numRef>
          </c:yVal>
          <c:smooth val="0"/>
        </c:ser>
        <c:axId val="66098790"/>
        <c:axId val="58018199"/>
      </c:scatterChart>
      <c:valAx>
        <c:axId val="66098790"/>
        <c:scaling>
          <c:orientation val="minMax"/>
          <c:max val="1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018199"/>
        <c:crosses val="autoZero"/>
        <c:crossBetween val="midCat"/>
        <c:dispUnits/>
        <c:majorUnit val="42"/>
        <c:minorUnit val="2"/>
      </c:valAx>
      <c:valAx>
        <c:axId val="58018199"/>
        <c:scaling>
          <c:orientation val="minMax"/>
          <c:max val="-2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9879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805"/>
          <c:w val="0.936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Profile'!$C$2:$C$7</c:f>
              <c:numCache/>
            </c:numRef>
          </c:xVal>
          <c:yVal>
            <c:numRef>
              <c:f>'x9 Profile'!$D$2:$D$7</c:f>
              <c:numCache/>
            </c:numRef>
          </c:yVal>
          <c:smooth val="0"/>
        </c:ser>
        <c:axId val="52401744"/>
        <c:axId val="1853649"/>
      </c:scatterChart>
      <c:valAx>
        <c:axId val="52401744"/>
        <c:scaling>
          <c:orientation val="minMax"/>
          <c:max val="21.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53649"/>
        <c:crosses val="autoZero"/>
        <c:crossBetween val="midCat"/>
        <c:dispUnits/>
        <c:majorUnit val="42"/>
        <c:minorUnit val="2"/>
      </c:valAx>
      <c:valAx>
        <c:axId val="1853649"/>
        <c:scaling>
          <c:orientation val="minMax"/>
          <c:max val="-17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40174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3"/>
          <c:w val="0.936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Profile'!$C$2:$C$7</c:f>
              <c:numCache/>
            </c:numRef>
          </c:xVal>
          <c:yVal>
            <c:numRef>
              <c:f>'x9 Profile'!$E$2:$E$7</c:f>
              <c:numCache/>
            </c:numRef>
          </c:yVal>
          <c:smooth val="0"/>
        </c:ser>
        <c:axId val="16682842"/>
        <c:axId val="15927851"/>
      </c:scatterChart>
      <c:valAx>
        <c:axId val="16682842"/>
        <c:scaling>
          <c:orientation val="minMax"/>
          <c:max val="21.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927851"/>
        <c:crosses val="autoZero"/>
        <c:crossBetween val="midCat"/>
        <c:dispUnits/>
        <c:majorUnit val="42"/>
        <c:minorUnit val="2"/>
      </c:valAx>
      <c:valAx>
        <c:axId val="15927851"/>
        <c:scaling>
          <c:orientation val="minMax"/>
          <c:max val="-3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225" b="0" i="0" u="none" baseline="0">
                <a:solidFill>
                  <a:srgbClr val="000000"/>
                </a:solidFill>
              </a:defRPr>
            </a:pPr>
          </a:p>
        </c:txPr>
        <c:crossAx val="16682842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75"/>
          <c:w val="0.968"/>
          <c:h val="0.7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Profile'!$C$15:$C$19</c:f>
              <c:numCache/>
            </c:numRef>
          </c:xVal>
          <c:yVal>
            <c:numRef>
              <c:f>'x2 Profile'!$D$15:$D$19</c:f>
              <c:numCache/>
            </c:numRef>
          </c:yVal>
          <c:smooth val="0"/>
        </c:ser>
        <c:axId val="9132932"/>
        <c:axId val="15087525"/>
      </c:scatterChart>
      <c:valAx>
        <c:axId val="9132932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087525"/>
        <c:crosses val="autoZero"/>
        <c:crossBetween val="midCat"/>
        <c:dispUnits/>
        <c:majorUnit val="42"/>
        <c:minorUnit val="2"/>
      </c:valAx>
      <c:valAx>
        <c:axId val="15087525"/>
        <c:scaling>
          <c:orientation val="minMax"/>
          <c:max val="-11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13293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225"/>
          <c:w val="0.968"/>
          <c:h val="0.77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Profile'!$C$15:$C$19</c:f>
              <c:numCache/>
            </c:numRef>
          </c:xVal>
          <c:yVal>
            <c:numRef>
              <c:f>'x2 Profile'!$E$15:$E$19</c:f>
              <c:numCache/>
            </c:numRef>
          </c:yVal>
          <c:smooth val="0"/>
        </c:ser>
        <c:axId val="1569998"/>
        <c:axId val="14129983"/>
      </c:scatterChart>
      <c:valAx>
        <c:axId val="1569998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129983"/>
        <c:crosses val="autoZero"/>
        <c:crossBetween val="midCat"/>
        <c:dispUnits/>
        <c:majorUnit val="42"/>
        <c:minorUnit val="2"/>
      </c:valAx>
      <c:valAx>
        <c:axId val="14129983"/>
        <c:scaling>
          <c:orientation val="minMax"/>
          <c:max val="-6"/>
          <c:min val="-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9998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6"/>
          <c:w val="0.9425"/>
          <c:h val="0.80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Profile'!$C$2:$C$5</c:f>
              <c:numCache/>
            </c:numRef>
          </c:xVal>
          <c:yVal>
            <c:numRef>
              <c:f>'x2 Profile'!$D$2:$D$5</c:f>
              <c:numCache/>
            </c:numRef>
          </c:yVal>
          <c:smooth val="0"/>
        </c:ser>
        <c:axId val="60060984"/>
        <c:axId val="3677945"/>
      </c:scatterChart>
      <c:valAx>
        <c:axId val="60060984"/>
        <c:scaling>
          <c:orientation val="minMax"/>
          <c:max val="37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77945"/>
        <c:crosses val="autoZero"/>
        <c:crossBetween val="midCat"/>
        <c:dispUnits/>
        <c:majorUnit val="42"/>
        <c:minorUnit val="2"/>
      </c:valAx>
      <c:valAx>
        <c:axId val="3677945"/>
        <c:scaling>
          <c:orientation val="minMax"/>
          <c:max val="-14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6098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35"/>
          <c:w val="0.9425"/>
          <c:h val="0.81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Profile'!$C$2:$C$5</c:f>
              <c:numCache/>
            </c:numRef>
          </c:xVal>
          <c:yVal>
            <c:numRef>
              <c:f>'x2 Profile'!$E$2:$E$5</c:f>
              <c:numCache/>
            </c:numRef>
          </c:yVal>
          <c:smooth val="0"/>
        </c:ser>
        <c:axId val="33101506"/>
        <c:axId val="29478099"/>
      </c:scatterChart>
      <c:valAx>
        <c:axId val="33101506"/>
        <c:scaling>
          <c:orientation val="minMax"/>
          <c:max val="37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478099"/>
        <c:crosses val="autoZero"/>
        <c:crossBetween val="midCat"/>
        <c:dispUnits/>
        <c:majorUnit val="42"/>
        <c:minorUnit val="2"/>
      </c:valAx>
      <c:valAx>
        <c:axId val="29478099"/>
        <c:scaling>
          <c:orientation val="minMax"/>
          <c:max val="-5"/>
          <c:min val="-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0150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4" footer="0.511811024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>
    <oddHeader>&amp;A</oddHeader>
    <oddFooter>Página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0.16875</cdr:y>
    </cdr:from>
    <cdr:to>
      <cdr:x>0.72925</cdr:x>
      <cdr:y>0.7735</cdr:y>
    </cdr:to>
    <cdr:sp>
      <cdr:nvSpPr>
        <cdr:cNvPr id="1" name="Line 1"/>
        <cdr:cNvSpPr>
          <a:spLocks/>
        </cdr:cNvSpPr>
      </cdr:nvSpPr>
      <cdr:spPr>
        <a:xfrm flipH="1">
          <a:off x="2562225" y="619125"/>
          <a:ext cx="300990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0.25175</cdr:y>
    </cdr:from>
    <cdr:to>
      <cdr:x>0.5015</cdr:x>
      <cdr:y>0.46025</cdr:y>
    </cdr:to>
    <cdr:sp>
      <cdr:nvSpPr>
        <cdr:cNvPr id="2" name="AutoShape 2"/>
        <cdr:cNvSpPr>
          <a:spLocks/>
        </cdr:cNvSpPr>
      </cdr:nvSpPr>
      <cdr:spPr>
        <a:xfrm>
          <a:off x="3238500" y="933450"/>
          <a:ext cx="590550" cy="781050"/>
        </a:xfrm>
        <a:prstGeom prst="parallelogram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0.38</cdr:y>
    </cdr:from>
    <cdr:to>
      <cdr:x>0.37425</cdr:x>
      <cdr:y>0.646</cdr:y>
    </cdr:to>
    <cdr:sp>
      <cdr:nvSpPr>
        <cdr:cNvPr id="3" name="Rectangle 3"/>
        <cdr:cNvSpPr>
          <a:spLocks/>
        </cdr:cNvSpPr>
      </cdr:nvSpPr>
      <cdr:spPr>
        <a:xfrm>
          <a:off x="2647950" y="1409700"/>
          <a:ext cx="2095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0.3155</cdr:y>
    </cdr:from>
    <cdr:to>
      <cdr:x>0.71375</cdr:x>
      <cdr:y>0.72275</cdr:y>
    </cdr:to>
    <cdr:sp>
      <cdr:nvSpPr>
        <cdr:cNvPr id="4" name="Freeform 6"/>
        <cdr:cNvSpPr>
          <a:spLocks/>
        </cdr:cNvSpPr>
      </cdr:nvSpPr>
      <cdr:spPr>
        <a:xfrm>
          <a:off x="3200400" y="1171575"/>
          <a:ext cx="2247900" cy="1514475"/>
        </a:xfrm>
        <a:custGeom>
          <a:pathLst>
            <a:path h="1476375" w="2000250">
              <a:moveTo>
                <a:pt x="1457325" y="0"/>
              </a:moveTo>
              <a:lnTo>
                <a:pt x="1781175" y="333375"/>
              </a:lnTo>
              <a:lnTo>
                <a:pt x="2000250" y="923925"/>
              </a:lnTo>
              <a:lnTo>
                <a:pt x="1933575" y="1476375"/>
              </a:lnTo>
              <a:lnTo>
                <a:pt x="428625" y="1438275"/>
              </a:lnTo>
              <a:lnTo>
                <a:pt x="0" y="1200150"/>
              </a:lnTo>
              <a:lnTo>
                <a:pt x="14573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0.59175</cdr:y>
    </cdr:from>
    <cdr:to>
      <cdr:x>0.69625</cdr:x>
      <cdr:y>0.64675</cdr:y>
    </cdr:to>
    <cdr:sp>
      <cdr:nvSpPr>
        <cdr:cNvPr id="5" name="Text Box 7"/>
        <cdr:cNvSpPr txBox="1">
          <a:spLocks noChangeArrowheads="1"/>
        </cdr:cNvSpPr>
      </cdr:nvSpPr>
      <cdr:spPr>
        <a:xfrm>
          <a:off x="5124450" y="220027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0.46625</cdr:x>
      <cdr:y>0.3635</cdr:y>
    </cdr:from>
    <cdr:to>
      <cdr:x>0.49</cdr:x>
      <cdr:y>0.41825</cdr:y>
    </cdr:to>
    <cdr:sp>
      <cdr:nvSpPr>
        <cdr:cNvPr id="6" name="Text Box 8"/>
        <cdr:cNvSpPr txBox="1">
          <a:spLocks noChangeArrowheads="1"/>
        </cdr:cNvSpPr>
      </cdr:nvSpPr>
      <cdr:spPr>
        <a:xfrm>
          <a:off x="3552825" y="1352550"/>
          <a:ext cx="180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0.35125</cdr:x>
      <cdr:y>0.4925</cdr:y>
    </cdr:from>
    <cdr:to>
      <cdr:x>0.375</cdr:x>
      <cdr:y>0.54725</cdr:y>
    </cdr:to>
    <cdr:sp>
      <cdr:nvSpPr>
        <cdr:cNvPr id="7" name="Text Box 9"/>
        <cdr:cNvSpPr txBox="1">
          <a:spLocks noChangeArrowheads="1"/>
        </cdr:cNvSpPr>
      </cdr:nvSpPr>
      <cdr:spPr>
        <a:xfrm>
          <a:off x="2676525" y="1828800"/>
          <a:ext cx="180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0.38525</cdr:x>
      <cdr:y>0.34425</cdr:y>
    </cdr:from>
    <cdr:to>
      <cdr:x>0.43325</cdr:x>
      <cdr:y>0.395</cdr:y>
    </cdr:to>
    <cdr:sp>
      <cdr:nvSpPr>
        <cdr:cNvPr id="8" name="Line 11"/>
        <cdr:cNvSpPr>
          <a:spLocks/>
        </cdr:cNvSpPr>
      </cdr:nvSpPr>
      <cdr:spPr>
        <a:xfrm>
          <a:off x="2933700" y="12763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0.31625</cdr:y>
    </cdr:from>
    <cdr:to>
      <cdr:x>0.3845</cdr:x>
      <cdr:y>0.37175</cdr:y>
    </cdr:to>
    <cdr:sp>
      <cdr:nvSpPr>
        <cdr:cNvPr id="9" name="Text Box 12"/>
        <cdr:cNvSpPr txBox="1">
          <a:spLocks noChangeArrowheads="1"/>
        </cdr:cNvSpPr>
      </cdr:nvSpPr>
      <cdr:spPr>
        <a:xfrm>
          <a:off x="2571750" y="11715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  <cdr:relSizeAnchor xmlns:cdr="http://schemas.openxmlformats.org/drawingml/2006/chartDrawing">
    <cdr:from>
      <cdr:x>0.38525</cdr:x>
      <cdr:y>0.34425</cdr:y>
    </cdr:from>
    <cdr:to>
      <cdr:x>0.4245</cdr:x>
      <cdr:y>0.41825</cdr:y>
    </cdr:to>
    <cdr:sp>
      <cdr:nvSpPr>
        <cdr:cNvPr id="10" name="Line 13"/>
        <cdr:cNvSpPr>
          <a:spLocks/>
        </cdr:cNvSpPr>
      </cdr:nvSpPr>
      <cdr:spPr>
        <a:xfrm>
          <a:off x="2933700" y="127635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0.4925</cdr:y>
    </cdr:from>
    <cdr:to>
      <cdr:x>0.659</cdr:x>
      <cdr:y>0.513</cdr:y>
    </cdr:to>
    <cdr:sp>
      <cdr:nvSpPr>
        <cdr:cNvPr id="11" name="Line 15"/>
        <cdr:cNvSpPr>
          <a:spLocks/>
        </cdr:cNvSpPr>
      </cdr:nvSpPr>
      <cdr:spPr>
        <a:xfrm flipH="1">
          <a:off x="4476750" y="1828800"/>
          <a:ext cx="552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0.46025</cdr:y>
    </cdr:from>
    <cdr:to>
      <cdr:x>0.7145</cdr:x>
      <cdr:y>0.51575</cdr:y>
    </cdr:to>
    <cdr:sp>
      <cdr:nvSpPr>
        <cdr:cNvPr id="12" name="Text Box 16"/>
        <cdr:cNvSpPr txBox="1">
          <a:spLocks noChangeArrowheads="1"/>
        </cdr:cNvSpPr>
      </cdr:nvSpPr>
      <cdr:spPr>
        <a:xfrm>
          <a:off x="5086350" y="17049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  <cdr:relSizeAnchor xmlns:cdr="http://schemas.openxmlformats.org/drawingml/2006/chartDrawing">
    <cdr:from>
      <cdr:x>0.513</cdr:x>
      <cdr:y>0.631</cdr:y>
    </cdr:from>
    <cdr:to>
      <cdr:x>0.5325</cdr:x>
      <cdr:y>0.746</cdr:y>
    </cdr:to>
    <cdr:sp>
      <cdr:nvSpPr>
        <cdr:cNvPr id="13" name="Line 17"/>
        <cdr:cNvSpPr>
          <a:spLocks/>
        </cdr:cNvSpPr>
      </cdr:nvSpPr>
      <cdr:spPr>
        <a:xfrm flipV="1">
          <a:off x="3914775" y="2343150"/>
          <a:ext cx="152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0.746</cdr:y>
    </cdr:from>
    <cdr:to>
      <cdr:x>0.52575</cdr:x>
      <cdr:y>0.80175</cdr:y>
    </cdr:to>
    <cdr:sp>
      <cdr:nvSpPr>
        <cdr:cNvPr id="14" name="Text Box 18"/>
        <cdr:cNvSpPr txBox="1">
          <a:spLocks noChangeArrowheads="1"/>
        </cdr:cNvSpPr>
      </cdr:nvSpPr>
      <cdr:spPr>
        <a:xfrm>
          <a:off x="3648075" y="27717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0.2465</cdr:y>
    </cdr:from>
    <cdr:to>
      <cdr:x>0.8065</cdr:x>
      <cdr:y>0.75875</cdr:y>
    </cdr:to>
    <cdr:sp>
      <cdr:nvSpPr>
        <cdr:cNvPr id="1" name="Line 1"/>
        <cdr:cNvSpPr>
          <a:spLocks/>
        </cdr:cNvSpPr>
      </cdr:nvSpPr>
      <cdr:spPr>
        <a:xfrm flipH="1">
          <a:off x="4295775" y="1400175"/>
          <a:ext cx="32004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1009650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639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9525</xdr:rowOff>
    </xdr:from>
    <xdr:to>
      <xdr:col>12</xdr:col>
      <xdr:colOff>419100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29400" y="2686050"/>
        <a:ext cx="7048500" cy="70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85725</xdr:rowOff>
    </xdr:from>
    <xdr:to>
      <xdr:col>12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6629400" y="3333750"/>
        <a:ext cx="7048500" cy="63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9</xdr:col>
      <xdr:colOff>142875</xdr:colOff>
      <xdr:row>6</xdr:row>
      <xdr:rowOff>114300</xdr:rowOff>
    </xdr:to>
    <xdr:graphicFrame>
      <xdr:nvGraphicFramePr>
        <xdr:cNvPr id="3" name="Chart 3"/>
        <xdr:cNvGraphicFramePr/>
      </xdr:nvGraphicFramePr>
      <xdr:xfrm>
        <a:off x="6629400" y="0"/>
        <a:ext cx="3457575" cy="126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161925</xdr:rowOff>
    </xdr:from>
    <xdr:to>
      <xdr:col>9</xdr:col>
      <xdr:colOff>142875</xdr:colOff>
      <xdr:row>13</xdr:row>
      <xdr:rowOff>28575</xdr:rowOff>
    </xdr:to>
    <xdr:graphicFrame>
      <xdr:nvGraphicFramePr>
        <xdr:cNvPr id="4" name="Chart 4"/>
        <xdr:cNvGraphicFramePr/>
      </xdr:nvGraphicFramePr>
      <xdr:xfrm>
        <a:off x="6629400" y="1123950"/>
        <a:ext cx="3457575" cy="139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28575</xdr:rowOff>
    </xdr:from>
    <xdr:to>
      <xdr:col>12</xdr:col>
      <xdr:colOff>114300</xdr:colOff>
      <xdr:row>19</xdr:row>
      <xdr:rowOff>47625</xdr:rowOff>
    </xdr:to>
    <xdr:graphicFrame>
      <xdr:nvGraphicFramePr>
        <xdr:cNvPr id="1" name="Chart 9"/>
        <xdr:cNvGraphicFramePr/>
      </xdr:nvGraphicFramePr>
      <xdr:xfrm>
        <a:off x="6629400" y="2705100"/>
        <a:ext cx="674370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47625</xdr:rowOff>
    </xdr:from>
    <xdr:to>
      <xdr:col>12</xdr:col>
      <xdr:colOff>114300</xdr:colOff>
      <xdr:row>23</xdr:row>
      <xdr:rowOff>28575</xdr:rowOff>
    </xdr:to>
    <xdr:graphicFrame>
      <xdr:nvGraphicFramePr>
        <xdr:cNvPr id="2" name="Chart 10"/>
        <xdr:cNvGraphicFramePr/>
      </xdr:nvGraphicFramePr>
      <xdr:xfrm>
        <a:off x="6629400" y="3486150"/>
        <a:ext cx="6743700" cy="93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28575</xdr:rowOff>
    </xdr:from>
    <xdr:to>
      <xdr:col>9</xdr:col>
      <xdr:colOff>476250</xdr:colOff>
      <xdr:row>5</xdr:row>
      <xdr:rowOff>142875</xdr:rowOff>
    </xdr:to>
    <xdr:graphicFrame>
      <xdr:nvGraphicFramePr>
        <xdr:cNvPr id="3" name="Chart 12"/>
        <xdr:cNvGraphicFramePr/>
      </xdr:nvGraphicFramePr>
      <xdr:xfrm>
        <a:off x="6629400" y="28575"/>
        <a:ext cx="3790950" cy="107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85725</xdr:rowOff>
    </xdr:from>
    <xdr:to>
      <xdr:col>9</xdr:col>
      <xdr:colOff>476250</xdr:colOff>
      <xdr:row>11</xdr:row>
      <xdr:rowOff>47625</xdr:rowOff>
    </xdr:to>
    <xdr:graphicFrame>
      <xdr:nvGraphicFramePr>
        <xdr:cNvPr id="4" name="Chart 13"/>
        <xdr:cNvGraphicFramePr/>
      </xdr:nvGraphicFramePr>
      <xdr:xfrm>
        <a:off x="6629400" y="1047750"/>
        <a:ext cx="3790950" cy="110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123825</xdr:rowOff>
    </xdr:from>
    <xdr:to>
      <xdr:col>10</xdr:col>
      <xdr:colOff>933450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4419600" y="2228850"/>
        <a:ext cx="7562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952500</xdr:colOff>
      <xdr:row>12</xdr:row>
      <xdr:rowOff>57150</xdr:rowOff>
    </xdr:to>
    <xdr:graphicFrame>
      <xdr:nvGraphicFramePr>
        <xdr:cNvPr id="2" name="Chart 3"/>
        <xdr:cNvGraphicFramePr/>
      </xdr:nvGraphicFramePr>
      <xdr:xfrm>
        <a:off x="4419600" y="390525"/>
        <a:ext cx="75819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981325"/>
        <a:ext cx="6105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8.796875" defaultRowHeight="15"/>
  <cols>
    <col min="1" max="16384" width="11.59765625" style="0" customWidth="1"/>
  </cols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E68" sqref="E68"/>
    </sheetView>
  </sheetViews>
  <sheetFormatPr defaultColWidth="8.796875" defaultRowHeight="15"/>
  <cols>
    <col min="1" max="16384" width="11.59765625" style="0" customWidth="1"/>
  </cols>
  <sheetData>
    <row r="1" spans="1:9" ht="18.75" thickTop="1">
      <c r="A1" s="18" t="s">
        <v>45</v>
      </c>
      <c r="B1" s="19" t="s">
        <v>46</v>
      </c>
      <c r="C1" s="42" t="s">
        <v>134</v>
      </c>
      <c r="D1" s="42" t="s">
        <v>135</v>
      </c>
      <c r="E1" s="20" t="s">
        <v>0</v>
      </c>
      <c r="F1" s="18" t="s">
        <v>45</v>
      </c>
      <c r="G1" s="19" t="s">
        <v>46</v>
      </c>
      <c r="H1" s="42" t="s">
        <v>134</v>
      </c>
      <c r="I1" s="42" t="s">
        <v>135</v>
      </c>
    </row>
    <row r="2" spans="1:9" ht="15.75">
      <c r="A2" s="46" t="s">
        <v>2</v>
      </c>
      <c r="B2" s="21" t="s">
        <v>47</v>
      </c>
      <c r="C2" s="22">
        <v>-15.987</v>
      </c>
      <c r="D2" s="22">
        <v>-9.852</v>
      </c>
      <c r="E2" s="23">
        <f aca="true" t="shared" si="0" ref="E2:E69">16-4.14*(D2+1)+0.13*(D2+1)*(D2+1)</f>
        <v>62.83380751999999</v>
      </c>
      <c r="F2" s="24" t="s">
        <v>97</v>
      </c>
      <c r="G2" s="21" t="s">
        <v>92</v>
      </c>
      <c r="H2" s="22">
        <v>-3.5</v>
      </c>
      <c r="I2" s="22">
        <v>-5.87</v>
      </c>
    </row>
    <row r="3" spans="1:9" ht="15.75">
      <c r="A3" s="43" t="s">
        <v>3</v>
      </c>
      <c r="B3" s="21" t="s">
        <v>80</v>
      </c>
      <c r="C3" s="22">
        <v>-16.397</v>
      </c>
      <c r="D3" s="22">
        <v>-10.644</v>
      </c>
      <c r="E3" s="23">
        <f t="shared" si="0"/>
        <v>68.01703567999999</v>
      </c>
      <c r="F3" s="24" t="s">
        <v>102</v>
      </c>
      <c r="G3" s="21" t="s">
        <v>92</v>
      </c>
      <c r="H3" s="22">
        <v>-11.73</v>
      </c>
      <c r="I3" s="22">
        <v>-13.73</v>
      </c>
    </row>
    <row r="4" spans="1:9" ht="15.75">
      <c r="A4" s="43" t="s">
        <v>4</v>
      </c>
      <c r="B4" s="21" t="s">
        <v>47</v>
      </c>
      <c r="C4" s="22">
        <v>-16.024</v>
      </c>
      <c r="D4" s="22">
        <v>-5.312</v>
      </c>
      <c r="E4" s="23">
        <f t="shared" si="0"/>
        <v>36.26881472</v>
      </c>
      <c r="F4" s="24" t="s">
        <v>98</v>
      </c>
      <c r="G4" s="21" t="s">
        <v>92</v>
      </c>
      <c r="H4" s="22">
        <v>-5.06</v>
      </c>
      <c r="I4" s="22">
        <v>-8.05</v>
      </c>
    </row>
    <row r="5" spans="1:9" ht="15.75">
      <c r="A5" s="43" t="s">
        <v>5</v>
      </c>
      <c r="B5" s="21" t="s">
        <v>47</v>
      </c>
      <c r="C5" s="22">
        <v>-3.934</v>
      </c>
      <c r="D5" s="22">
        <v>-13.261</v>
      </c>
      <c r="E5" s="23">
        <f t="shared" si="0"/>
        <v>86.30371573</v>
      </c>
      <c r="F5" s="24" t="s">
        <v>99</v>
      </c>
      <c r="G5" s="21" t="s">
        <v>92</v>
      </c>
      <c r="H5" s="22">
        <v>-5.12</v>
      </c>
      <c r="I5" s="22">
        <v>-10.73</v>
      </c>
    </row>
    <row r="6" spans="1:9" ht="15.75">
      <c r="A6" s="43"/>
      <c r="B6" s="21"/>
      <c r="C6" s="22"/>
      <c r="D6" s="22">
        <f>AVERAGE(D2:D5)</f>
        <v>-9.76725</v>
      </c>
      <c r="E6" s="22">
        <f>AVERAGE(E2:E5)</f>
        <v>63.35584341249999</v>
      </c>
      <c r="F6" s="24"/>
      <c r="G6" s="21"/>
      <c r="H6" s="22"/>
      <c r="I6" s="22"/>
    </row>
    <row r="7" spans="1:9" ht="15.75">
      <c r="A7" s="43" t="s">
        <v>6</v>
      </c>
      <c r="B7" s="21" t="s">
        <v>91</v>
      </c>
      <c r="C7" s="22">
        <v>-13.752</v>
      </c>
      <c r="D7" s="22">
        <v>-12.379</v>
      </c>
      <c r="E7" s="23">
        <f t="shared" si="0"/>
        <v>79.94167332999999</v>
      </c>
      <c r="F7" s="24" t="s">
        <v>100</v>
      </c>
      <c r="G7" s="21" t="s">
        <v>92</v>
      </c>
      <c r="H7" s="22">
        <v>-2.91</v>
      </c>
      <c r="I7" s="22">
        <v>-5.3</v>
      </c>
    </row>
    <row r="8" spans="1:9" ht="15.75">
      <c r="A8" s="43" t="s">
        <v>7</v>
      </c>
      <c r="B8" s="21" t="s">
        <v>91</v>
      </c>
      <c r="C8" s="22">
        <v>-1.467</v>
      </c>
      <c r="D8" s="22">
        <v>-13.687</v>
      </c>
      <c r="E8" s="23">
        <f t="shared" si="0"/>
        <v>89.44897596999999</v>
      </c>
      <c r="F8" s="24" t="s">
        <v>101</v>
      </c>
      <c r="G8" s="21" t="s">
        <v>92</v>
      </c>
      <c r="H8" s="22">
        <v>2.66</v>
      </c>
      <c r="I8" s="22">
        <v>-9.27</v>
      </c>
    </row>
    <row r="9" spans="1:9" ht="15.75">
      <c r="A9" s="43" t="s">
        <v>8</v>
      </c>
      <c r="B9" s="21" t="s">
        <v>48</v>
      </c>
      <c r="C9" s="22">
        <v>-3.595</v>
      </c>
      <c r="D9" s="22">
        <v>-14.89</v>
      </c>
      <c r="E9" s="23">
        <f t="shared" si="0"/>
        <v>98.585773</v>
      </c>
      <c r="F9" s="24" t="s">
        <v>88</v>
      </c>
      <c r="G9" s="21" t="s">
        <v>92</v>
      </c>
      <c r="H9" s="22">
        <v>-1.4</v>
      </c>
      <c r="I9" s="22">
        <v>-1.02</v>
      </c>
    </row>
    <row r="10" spans="1:9" ht="15.75">
      <c r="A10" s="43" t="s">
        <v>9</v>
      </c>
      <c r="B10" s="21" t="s">
        <v>47</v>
      </c>
      <c r="C10" s="22">
        <v>-3.278</v>
      </c>
      <c r="D10" s="22">
        <v>-14.16</v>
      </c>
      <c r="E10" s="23">
        <f t="shared" si="0"/>
        <v>92.996528</v>
      </c>
      <c r="F10" s="24" t="s">
        <v>87</v>
      </c>
      <c r="G10" s="21" t="s">
        <v>92</v>
      </c>
      <c r="H10" s="22">
        <v>-1.33</v>
      </c>
      <c r="I10" s="22">
        <v>-0.69</v>
      </c>
    </row>
    <row r="11" spans="1:9" ht="15.75">
      <c r="A11" s="43" t="s">
        <v>10</v>
      </c>
      <c r="B11" s="21" t="s">
        <v>80</v>
      </c>
      <c r="C11" s="22">
        <v>-6.625</v>
      </c>
      <c r="D11" s="22">
        <v>-15.613</v>
      </c>
      <c r="E11" s="23">
        <f t="shared" si="0"/>
        <v>104.25798996999998</v>
      </c>
      <c r="F11" s="24" t="s">
        <v>86</v>
      </c>
      <c r="G11" s="21" t="s">
        <v>92</v>
      </c>
      <c r="H11" s="22">
        <v>-0.84</v>
      </c>
      <c r="I11" s="22">
        <v>-0.26</v>
      </c>
    </row>
    <row r="12" spans="1:9" ht="15.75">
      <c r="A12" s="43" t="s">
        <v>11</v>
      </c>
      <c r="B12" s="21" t="s">
        <v>91</v>
      </c>
      <c r="C12" s="22">
        <v>-7.086</v>
      </c>
      <c r="D12" s="22">
        <v>-14.838</v>
      </c>
      <c r="E12" s="23">
        <f t="shared" si="0"/>
        <v>98.18305171999998</v>
      </c>
      <c r="F12" s="24" t="s">
        <v>85</v>
      </c>
      <c r="G12" s="21" t="s">
        <v>92</v>
      </c>
      <c r="H12" s="22">
        <v>-1.04</v>
      </c>
      <c r="I12" s="22">
        <v>-0.31</v>
      </c>
    </row>
    <row r="13" spans="1:9" ht="15.75">
      <c r="A13" s="43" t="s">
        <v>93</v>
      </c>
      <c r="B13" s="21" t="s">
        <v>48</v>
      </c>
      <c r="C13" s="22">
        <v>-4.492</v>
      </c>
      <c r="D13" s="22">
        <v>-13.99</v>
      </c>
      <c r="E13" s="23">
        <f t="shared" si="0"/>
        <v>91.71481299999999</v>
      </c>
      <c r="F13" s="24" t="s">
        <v>84</v>
      </c>
      <c r="G13" s="21" t="s">
        <v>92</v>
      </c>
      <c r="H13" s="22">
        <v>-2.07</v>
      </c>
      <c r="I13" s="22">
        <v>-1.95</v>
      </c>
    </row>
    <row r="14" spans="1:9" ht="15.75">
      <c r="A14" s="43" t="s">
        <v>94</v>
      </c>
      <c r="B14" s="21" t="s">
        <v>48</v>
      </c>
      <c r="C14" s="22">
        <v>-8.125</v>
      </c>
      <c r="D14" s="22">
        <v>-14.328</v>
      </c>
      <c r="E14" s="23">
        <f t="shared" si="0"/>
        <v>94.27054592</v>
      </c>
      <c r="F14" s="24" t="s">
        <v>83</v>
      </c>
      <c r="G14" s="21" t="s">
        <v>92</v>
      </c>
      <c r="H14" s="22">
        <v>-0.27</v>
      </c>
      <c r="I14" s="22">
        <v>-0.67</v>
      </c>
    </row>
    <row r="15" spans="1:9" ht="15.75">
      <c r="A15" s="43" t="s">
        <v>95</v>
      </c>
      <c r="B15" s="21" t="s">
        <v>91</v>
      </c>
      <c r="C15" s="22">
        <v>-17.062</v>
      </c>
      <c r="D15" s="22">
        <v>-12.987</v>
      </c>
      <c r="E15" s="23">
        <f t="shared" si="0"/>
        <v>84.30564197000001</v>
      </c>
      <c r="F15" s="24" t="s">
        <v>28</v>
      </c>
      <c r="G15" s="21" t="s">
        <v>92</v>
      </c>
      <c r="H15" s="22">
        <v>-3.26</v>
      </c>
      <c r="I15" s="22">
        <v>-1.2</v>
      </c>
    </row>
    <row r="16" spans="1:9" ht="15.75">
      <c r="A16" s="43" t="s">
        <v>96</v>
      </c>
      <c r="B16" s="21" t="s">
        <v>80</v>
      </c>
      <c r="C16" s="22">
        <v>-7.884</v>
      </c>
      <c r="D16" s="22">
        <v>-15.629</v>
      </c>
      <c r="E16" s="23">
        <f t="shared" si="0"/>
        <v>104.38505332999998</v>
      </c>
      <c r="F16" s="24" t="s">
        <v>29</v>
      </c>
      <c r="G16" s="21" t="s">
        <v>92</v>
      </c>
      <c r="H16" s="22">
        <v>-2.02</v>
      </c>
      <c r="I16" s="22">
        <v>-0.66</v>
      </c>
    </row>
    <row r="17" spans="1:9" ht="15.75">
      <c r="A17" s="43"/>
      <c r="B17" s="21"/>
      <c r="C17" s="22"/>
      <c r="D17" s="22">
        <f>AVERAGE(D7:D16)</f>
        <v>-14.250099999999998</v>
      </c>
      <c r="E17" s="22">
        <f>AVERAGE(E7:E16)</f>
        <v>93.809004621</v>
      </c>
      <c r="F17" s="24"/>
      <c r="G17" s="21"/>
      <c r="H17" s="22"/>
      <c r="I17" s="22"/>
    </row>
    <row r="18" spans="1:9" ht="15.75">
      <c r="A18" s="43" t="s">
        <v>12</v>
      </c>
      <c r="B18" s="21" t="s">
        <v>48</v>
      </c>
      <c r="C18" s="22">
        <v>-16.964</v>
      </c>
      <c r="D18" s="22">
        <v>-9.408</v>
      </c>
      <c r="E18" s="23">
        <f t="shared" si="0"/>
        <v>59.99940031999999</v>
      </c>
      <c r="F18" s="24" t="s">
        <v>30</v>
      </c>
      <c r="G18" s="21" t="s">
        <v>92</v>
      </c>
      <c r="H18" s="22">
        <v>-1.79</v>
      </c>
      <c r="I18" s="22">
        <v>-0.53</v>
      </c>
    </row>
    <row r="19" spans="1:9" ht="15.75">
      <c r="A19" s="43" t="s">
        <v>13</v>
      </c>
      <c r="B19" s="21" t="s">
        <v>47</v>
      </c>
      <c r="C19" s="22">
        <v>-17.741</v>
      </c>
      <c r="D19" s="22">
        <v>-9.72</v>
      </c>
      <c r="E19" s="23">
        <f t="shared" si="0"/>
        <v>61.985792000000004</v>
      </c>
      <c r="F19" s="24" t="s">
        <v>31</v>
      </c>
      <c r="G19" s="21" t="s">
        <v>92</v>
      </c>
      <c r="H19" s="22">
        <v>-3.95</v>
      </c>
      <c r="I19" s="22">
        <v>-8.68</v>
      </c>
    </row>
    <row r="20" spans="1:9" ht="15.75">
      <c r="A20" s="43" t="s">
        <v>14</v>
      </c>
      <c r="B20" s="21" t="s">
        <v>47</v>
      </c>
      <c r="C20" s="22">
        <v>-16.287</v>
      </c>
      <c r="D20" s="22">
        <v>-9.86</v>
      </c>
      <c r="E20" s="23">
        <f t="shared" si="0"/>
        <v>62.88534799999999</v>
      </c>
      <c r="F20" s="24" t="s">
        <v>32</v>
      </c>
      <c r="G20" s="21" t="s">
        <v>92</v>
      </c>
      <c r="H20" s="22">
        <v>-3.21</v>
      </c>
      <c r="I20" s="22">
        <v>-11.18</v>
      </c>
    </row>
    <row r="21" spans="1:9" ht="15.75">
      <c r="A21" s="43" t="s">
        <v>15</v>
      </c>
      <c r="B21" s="21" t="s">
        <v>47</v>
      </c>
      <c r="C21" s="22">
        <v>-7.939</v>
      </c>
      <c r="D21" s="22">
        <v>-4.519</v>
      </c>
      <c r="E21" s="23">
        <f t="shared" si="0"/>
        <v>32.17849693</v>
      </c>
      <c r="F21" s="24" t="s">
        <v>33</v>
      </c>
      <c r="G21" s="21" t="s">
        <v>92</v>
      </c>
      <c r="H21" s="22">
        <v>-13.17</v>
      </c>
      <c r="I21" s="22">
        <v>-9.55</v>
      </c>
    </row>
    <row r="22" spans="1:9" ht="15.75">
      <c r="A22" s="43" t="s">
        <v>16</v>
      </c>
      <c r="B22" s="21" t="s">
        <v>47</v>
      </c>
      <c r="C22" s="22">
        <v>-13.148</v>
      </c>
      <c r="D22" s="22">
        <v>-5.601</v>
      </c>
      <c r="E22" s="23">
        <f t="shared" si="0"/>
        <v>37.800136130000006</v>
      </c>
      <c r="F22" s="24" t="s">
        <v>34</v>
      </c>
      <c r="G22" s="21" t="s">
        <v>92</v>
      </c>
      <c r="H22" s="22">
        <v>1.12</v>
      </c>
      <c r="I22" s="22">
        <v>-2.64</v>
      </c>
    </row>
    <row r="23" spans="1:9" ht="15.75">
      <c r="A23" s="43" t="s">
        <v>17</v>
      </c>
      <c r="B23" s="21" t="s">
        <v>48</v>
      </c>
      <c r="C23" s="22">
        <v>-15.236</v>
      </c>
      <c r="D23" s="22">
        <v>-10.679</v>
      </c>
      <c r="E23" s="23">
        <f t="shared" si="0"/>
        <v>68.24985533</v>
      </c>
      <c r="F23" s="24" t="s">
        <v>35</v>
      </c>
      <c r="G23" s="21" t="s">
        <v>92</v>
      </c>
      <c r="H23" s="22">
        <v>-10.44</v>
      </c>
      <c r="I23" s="22">
        <v>-28.99</v>
      </c>
    </row>
    <row r="24" spans="1:9" ht="15.75">
      <c r="A24" s="43" t="s">
        <v>18</v>
      </c>
      <c r="B24" s="21" t="s">
        <v>47</v>
      </c>
      <c r="C24" s="22">
        <v>-11.447</v>
      </c>
      <c r="D24" s="22">
        <v>-10.436</v>
      </c>
      <c r="E24" s="23">
        <f t="shared" si="0"/>
        <v>66.63999247999999</v>
      </c>
      <c r="F24" s="24" t="s">
        <v>36</v>
      </c>
      <c r="G24" s="21" t="s">
        <v>92</v>
      </c>
      <c r="H24" s="22">
        <v>-6.7</v>
      </c>
      <c r="I24" s="22">
        <v>-4.45</v>
      </c>
    </row>
    <row r="25" spans="1:9" ht="15.75">
      <c r="A25" s="43" t="s">
        <v>19</v>
      </c>
      <c r="B25" s="21" t="s">
        <v>80</v>
      </c>
      <c r="C25" s="22">
        <v>-11.796</v>
      </c>
      <c r="D25" s="22">
        <v>-8.132</v>
      </c>
      <c r="E25" s="23">
        <f t="shared" si="0"/>
        <v>52.138985119999994</v>
      </c>
      <c r="F25" s="24" t="s">
        <v>37</v>
      </c>
      <c r="G25" s="21" t="s">
        <v>92</v>
      </c>
      <c r="H25" s="22">
        <v>-1.25</v>
      </c>
      <c r="I25" s="22">
        <v>-3.81</v>
      </c>
    </row>
    <row r="26" spans="1:9" ht="15.75">
      <c r="A26" s="43" t="s">
        <v>20</v>
      </c>
      <c r="B26" s="21" t="s">
        <v>47</v>
      </c>
      <c r="C26" s="22">
        <v>-5.619</v>
      </c>
      <c r="D26" s="22">
        <v>-4.633</v>
      </c>
      <c r="E26" s="23">
        <f t="shared" si="0"/>
        <v>32.756449569999994</v>
      </c>
      <c r="F26" s="24" t="s">
        <v>38</v>
      </c>
      <c r="G26" s="21" t="s">
        <v>92</v>
      </c>
      <c r="H26" s="22">
        <v>-5.75</v>
      </c>
      <c r="I26" s="22">
        <v>-6.87</v>
      </c>
    </row>
    <row r="27" spans="1:9" ht="15.75">
      <c r="A27" s="43" t="s">
        <v>21</v>
      </c>
      <c r="B27" s="21" t="s">
        <v>91</v>
      </c>
      <c r="C27" s="22">
        <v>-8.089</v>
      </c>
      <c r="D27" s="22">
        <v>-7.71</v>
      </c>
      <c r="E27" s="23">
        <f t="shared" si="0"/>
        <v>49.632532999999995</v>
      </c>
      <c r="F27" s="24" t="s">
        <v>39</v>
      </c>
      <c r="G27" s="21" t="s">
        <v>92</v>
      </c>
      <c r="H27" s="22">
        <v>-5.25</v>
      </c>
      <c r="I27" s="22">
        <v>-9.82</v>
      </c>
    </row>
    <row r="28" spans="1:9" ht="15.75">
      <c r="A28" s="43" t="s">
        <v>22</v>
      </c>
      <c r="B28" s="21" t="s">
        <v>48</v>
      </c>
      <c r="C28" s="22">
        <v>-4.071</v>
      </c>
      <c r="D28" s="22">
        <v>-5.93</v>
      </c>
      <c r="E28" s="23">
        <f t="shared" si="0"/>
        <v>39.56983699999999</v>
      </c>
      <c r="F28" s="24" t="s">
        <v>40</v>
      </c>
      <c r="G28" s="21" t="s">
        <v>92</v>
      </c>
      <c r="H28" s="22">
        <v>0.11</v>
      </c>
      <c r="I28" s="22">
        <v>-6.37</v>
      </c>
    </row>
    <row r="29" spans="1:9" ht="15.75">
      <c r="A29" s="43" t="s">
        <v>23</v>
      </c>
      <c r="B29" s="21" t="s">
        <v>91</v>
      </c>
      <c r="C29" s="22">
        <v>-9.802</v>
      </c>
      <c r="D29" s="22">
        <v>-6.726</v>
      </c>
      <c r="E29" s="23">
        <f t="shared" si="0"/>
        <v>43.96795988</v>
      </c>
      <c r="F29" s="24" t="s">
        <v>41</v>
      </c>
      <c r="G29" s="21" t="s">
        <v>92</v>
      </c>
      <c r="H29" s="22">
        <v>-6.93</v>
      </c>
      <c r="I29" s="22">
        <v>-6.37</v>
      </c>
    </row>
    <row r="30" spans="1:9" ht="15.75">
      <c r="A30" s="43" t="s">
        <v>24</v>
      </c>
      <c r="B30" s="21" t="s">
        <v>47</v>
      </c>
      <c r="C30" s="22">
        <v>-13.52</v>
      </c>
      <c r="D30" s="22">
        <v>-2.434</v>
      </c>
      <c r="E30" s="23">
        <f t="shared" si="0"/>
        <v>22.20408628</v>
      </c>
      <c r="F30" s="24" t="s">
        <v>42</v>
      </c>
      <c r="G30" s="21" t="s">
        <v>92</v>
      </c>
      <c r="H30" s="22">
        <v>0.77</v>
      </c>
      <c r="I30" s="22">
        <v>-1.82</v>
      </c>
    </row>
    <row r="31" spans="1:9" ht="15.75">
      <c r="A31" s="43" t="s">
        <v>25</v>
      </c>
      <c r="B31" s="21" t="s">
        <v>47</v>
      </c>
      <c r="C31" s="22">
        <v>-9.774</v>
      </c>
      <c r="D31" s="22">
        <v>-5.537</v>
      </c>
      <c r="E31" s="23">
        <f t="shared" si="0"/>
        <v>37.459147970000004</v>
      </c>
      <c r="F31" s="24" t="s">
        <v>43</v>
      </c>
      <c r="G31" s="21" t="s">
        <v>92</v>
      </c>
      <c r="H31" s="22">
        <v>-4.17</v>
      </c>
      <c r="I31" s="22">
        <v>-8.16</v>
      </c>
    </row>
    <row r="32" spans="1:9" ht="15.75">
      <c r="A32" s="43" t="s">
        <v>26</v>
      </c>
      <c r="B32" s="21" t="s">
        <v>47</v>
      </c>
      <c r="C32" s="22">
        <v>-12</v>
      </c>
      <c r="D32" s="22">
        <v>-7.921</v>
      </c>
      <c r="E32" s="23">
        <f t="shared" si="0"/>
        <v>50.879971330000004</v>
      </c>
      <c r="F32" s="28" t="s">
        <v>44</v>
      </c>
      <c r="G32" s="29" t="s">
        <v>92</v>
      </c>
      <c r="H32" s="30">
        <v>-5.49</v>
      </c>
      <c r="I32" s="30">
        <v>-6.35</v>
      </c>
    </row>
    <row r="33" spans="1:9" ht="15.75">
      <c r="A33" s="43" t="s">
        <v>27</v>
      </c>
      <c r="B33" s="21" t="s">
        <v>91</v>
      </c>
      <c r="C33" s="22">
        <v>-15.9</v>
      </c>
      <c r="D33" s="22">
        <v>-9.9</v>
      </c>
      <c r="E33" s="23">
        <f t="shared" si="0"/>
        <v>63.143299999999996</v>
      </c>
      <c r="F33" s="32"/>
      <c r="G33" s="33"/>
      <c r="H33" s="34"/>
      <c r="I33" s="34"/>
    </row>
    <row r="34" spans="1:9" ht="15.75">
      <c r="A34" s="43"/>
      <c r="B34" s="21"/>
      <c r="C34" s="22"/>
      <c r="D34" s="22">
        <f>AVERAGE(D18:D33)</f>
        <v>-7.446625</v>
      </c>
      <c r="E34" s="22">
        <f>AVERAGE(E18:E33)</f>
        <v>48.843205708749984</v>
      </c>
      <c r="F34" s="32"/>
      <c r="G34" s="33"/>
      <c r="H34" s="34"/>
      <c r="I34" s="34"/>
    </row>
    <row r="35" spans="1:9" ht="15.75">
      <c r="A35" s="43" t="s">
        <v>1</v>
      </c>
      <c r="B35" s="35" t="s">
        <v>47</v>
      </c>
      <c r="C35" s="36">
        <v>-18.7</v>
      </c>
      <c r="D35" s="36">
        <v>-9.976</v>
      </c>
      <c r="E35" s="23">
        <f t="shared" si="0"/>
        <v>63.63455488</v>
      </c>
      <c r="F35" s="32"/>
      <c r="G35" s="33"/>
      <c r="H35" s="34"/>
      <c r="I35" s="34"/>
    </row>
    <row r="36" spans="1:9" ht="15.75">
      <c r="A36" s="24" t="s">
        <v>49</v>
      </c>
      <c r="B36" s="21" t="s">
        <v>47</v>
      </c>
      <c r="C36" s="37">
        <v>-14.67</v>
      </c>
      <c r="D36" s="22">
        <v>-13.05</v>
      </c>
      <c r="E36" s="23">
        <f t="shared" si="0"/>
        <v>84.76332500000001</v>
      </c>
      <c r="F36" s="34"/>
      <c r="G36" s="33"/>
      <c r="H36" s="34"/>
      <c r="I36" s="34"/>
    </row>
    <row r="37" spans="1:9" ht="15.75">
      <c r="A37" s="24" t="s">
        <v>50</v>
      </c>
      <c r="B37" s="21" t="s">
        <v>47</v>
      </c>
      <c r="C37" s="37">
        <v>-16.1</v>
      </c>
      <c r="D37" s="22">
        <v>-12.05</v>
      </c>
      <c r="E37" s="23">
        <f t="shared" si="0"/>
        <v>77.62032500000001</v>
      </c>
      <c r="F37" s="34"/>
      <c r="G37" s="33"/>
      <c r="H37" s="34"/>
      <c r="I37" s="34"/>
    </row>
    <row r="38" spans="1:9" ht="15.75">
      <c r="A38" s="24" t="s">
        <v>51</v>
      </c>
      <c r="B38" s="21" t="s">
        <v>91</v>
      </c>
      <c r="C38" s="37">
        <v>-15.69</v>
      </c>
      <c r="D38" s="22">
        <v>-13.25</v>
      </c>
      <c r="E38" s="23">
        <f t="shared" si="0"/>
        <v>86.22312500000001</v>
      </c>
      <c r="F38" s="34"/>
      <c r="G38" s="33"/>
      <c r="H38" s="34"/>
      <c r="I38" s="34"/>
    </row>
    <row r="39" spans="1:9" ht="15.75">
      <c r="A39" s="24" t="s">
        <v>52</v>
      </c>
      <c r="B39" s="21" t="s">
        <v>47</v>
      </c>
      <c r="C39" s="37">
        <v>-15.02</v>
      </c>
      <c r="D39" s="22">
        <v>-10.76</v>
      </c>
      <c r="E39" s="23">
        <f t="shared" si="0"/>
        <v>68.78988799999999</v>
      </c>
      <c r="F39" s="34"/>
      <c r="G39" s="33"/>
      <c r="H39" s="34"/>
      <c r="I39" s="34"/>
    </row>
    <row r="40" spans="1:9" ht="15.75">
      <c r="A40" s="24" t="s">
        <v>53</v>
      </c>
      <c r="B40" s="21" t="s">
        <v>47</v>
      </c>
      <c r="C40" s="37">
        <v>-15.53</v>
      </c>
      <c r="D40" s="22">
        <v>-10.79</v>
      </c>
      <c r="E40" s="23">
        <f t="shared" si="0"/>
        <v>68.99033299999999</v>
      </c>
      <c r="F40" s="34"/>
      <c r="G40" s="33"/>
      <c r="H40" s="34"/>
      <c r="I40" s="34"/>
    </row>
    <row r="41" spans="1:9" ht="15.75">
      <c r="A41" s="24" t="s">
        <v>54</v>
      </c>
      <c r="B41" s="21" t="s">
        <v>47</v>
      </c>
      <c r="C41" s="37">
        <v>-15.27</v>
      </c>
      <c r="D41" s="22">
        <v>-10.29</v>
      </c>
      <c r="E41" s="23">
        <f t="shared" si="0"/>
        <v>65.68013299999998</v>
      </c>
      <c r="F41" s="34"/>
      <c r="G41" s="33"/>
      <c r="H41" s="34"/>
      <c r="I41" s="34"/>
    </row>
    <row r="42" spans="1:9" ht="15.75">
      <c r="A42" s="24" t="s">
        <v>55</v>
      </c>
      <c r="B42" s="21" t="s">
        <v>47</v>
      </c>
      <c r="C42" s="37">
        <v>-15.99</v>
      </c>
      <c r="D42" s="22">
        <v>-11.82</v>
      </c>
      <c r="E42" s="23">
        <f t="shared" si="0"/>
        <v>76.014212</v>
      </c>
      <c r="F42" s="34"/>
      <c r="G42" s="33"/>
      <c r="H42" s="34"/>
      <c r="I42" s="34"/>
    </row>
    <row r="43" spans="1:9" ht="15.75">
      <c r="A43" s="24" t="s">
        <v>56</v>
      </c>
      <c r="B43" s="21" t="s">
        <v>47</v>
      </c>
      <c r="C43" s="37">
        <v>-15.79</v>
      </c>
      <c r="D43" s="22">
        <v>-11.63</v>
      </c>
      <c r="E43" s="23">
        <f t="shared" si="0"/>
        <v>74.69779700000001</v>
      </c>
      <c r="F43" s="34"/>
      <c r="G43" s="33"/>
      <c r="H43" s="34"/>
      <c r="I43" s="34"/>
    </row>
    <row r="44" spans="1:9" ht="15.75">
      <c r="A44" s="24" t="s">
        <v>57</v>
      </c>
      <c r="B44" s="21" t="s">
        <v>47</v>
      </c>
      <c r="C44" s="37">
        <v>-15.62</v>
      </c>
      <c r="D44" s="22">
        <v>-11.14</v>
      </c>
      <c r="E44" s="23">
        <f t="shared" si="0"/>
        <v>71.346148</v>
      </c>
      <c r="F44" s="34"/>
      <c r="G44" s="33"/>
      <c r="H44" s="34"/>
      <c r="I44" s="34"/>
    </row>
    <row r="45" spans="1:9" ht="15.75">
      <c r="A45" s="24" t="s">
        <v>58</v>
      </c>
      <c r="B45" s="21" t="s">
        <v>47</v>
      </c>
      <c r="C45" s="37">
        <v>-14.67</v>
      </c>
      <c r="D45" s="22">
        <v>-12.24</v>
      </c>
      <c r="E45" s="23">
        <f t="shared" si="0"/>
        <v>78.957488</v>
      </c>
      <c r="F45" s="34"/>
      <c r="G45" s="33"/>
      <c r="H45" s="34"/>
      <c r="I45" s="34"/>
    </row>
    <row r="46" spans="1:9" ht="15.75">
      <c r="A46" s="24" t="s">
        <v>59</v>
      </c>
      <c r="B46" s="21" t="s">
        <v>47</v>
      </c>
      <c r="C46" s="22">
        <v>-13.87</v>
      </c>
      <c r="D46" s="22">
        <v>-9.79</v>
      </c>
      <c r="E46" s="23">
        <f t="shared" si="0"/>
        <v>62.43493299999999</v>
      </c>
      <c r="F46" s="34"/>
      <c r="G46" s="33"/>
      <c r="H46" s="34"/>
      <c r="I46" s="34"/>
    </row>
    <row r="47" spans="1:9" ht="15.75">
      <c r="A47" s="24" t="s">
        <v>60</v>
      </c>
      <c r="B47" s="21" t="s">
        <v>47</v>
      </c>
      <c r="C47" s="22">
        <v>-14.27</v>
      </c>
      <c r="D47" s="22">
        <v>-10.28</v>
      </c>
      <c r="E47" s="23">
        <f t="shared" si="0"/>
        <v>65.61459199999999</v>
      </c>
      <c r="F47" s="34"/>
      <c r="G47" s="33"/>
      <c r="H47" s="34"/>
      <c r="I47" s="34"/>
    </row>
    <row r="48" spans="1:9" ht="15.75">
      <c r="A48" s="24" t="s">
        <v>65</v>
      </c>
      <c r="B48" s="21" t="s">
        <v>47</v>
      </c>
      <c r="C48" s="22">
        <v>-16.51</v>
      </c>
      <c r="D48" s="22">
        <v>-6.46</v>
      </c>
      <c r="E48" s="23">
        <f>16-4.14*(D48+1)+0.13*(D48+1)*(D48+1)</f>
        <v>42.479907999999995</v>
      </c>
      <c r="F48" s="34"/>
      <c r="G48" s="33"/>
      <c r="H48" s="34"/>
      <c r="I48" s="34"/>
    </row>
    <row r="49" spans="1:9" ht="15.75">
      <c r="A49" s="24" t="s">
        <v>61</v>
      </c>
      <c r="B49" s="21" t="s">
        <v>47</v>
      </c>
      <c r="C49" s="22">
        <v>-11.8</v>
      </c>
      <c r="D49" s="22">
        <v>-10.87</v>
      </c>
      <c r="E49" s="23">
        <f t="shared" si="0"/>
        <v>69.52599699999999</v>
      </c>
      <c r="F49" s="34"/>
      <c r="G49" s="33"/>
      <c r="H49" s="34"/>
      <c r="I49" s="34"/>
    </row>
    <row r="50" spans="1:9" ht="15.75">
      <c r="A50" s="24" t="s">
        <v>62</v>
      </c>
      <c r="B50" s="21" t="s">
        <v>47</v>
      </c>
      <c r="C50" s="22">
        <v>-13.65</v>
      </c>
      <c r="D50" s="22">
        <v>-9.87</v>
      </c>
      <c r="E50" s="23">
        <f t="shared" si="0"/>
        <v>62.94979699999999</v>
      </c>
      <c r="F50" s="34"/>
      <c r="G50" s="33"/>
      <c r="H50" s="34"/>
      <c r="I50" s="34"/>
    </row>
    <row r="51" spans="1:9" ht="15.75">
      <c r="A51" s="24" t="s">
        <v>63</v>
      </c>
      <c r="B51" s="21" t="s">
        <v>47</v>
      </c>
      <c r="C51" s="22">
        <v>-16.78</v>
      </c>
      <c r="D51" s="22">
        <v>-5.63</v>
      </c>
      <c r="E51" s="23">
        <f>16-4.14*(D51+1)+0.13*(D51+1)*(D51+1)</f>
        <v>37.954997</v>
      </c>
      <c r="F51" s="34"/>
      <c r="G51" s="33"/>
      <c r="H51" s="34"/>
      <c r="I51" s="34"/>
    </row>
    <row r="52" spans="1:9" ht="15.75">
      <c r="A52" s="24" t="s">
        <v>64</v>
      </c>
      <c r="B52" s="21" t="s">
        <v>47</v>
      </c>
      <c r="C52" s="22">
        <v>-15.06</v>
      </c>
      <c r="D52" s="22">
        <v>-7.75</v>
      </c>
      <c r="E52" s="23">
        <f>16-4.14*(D52+1)+0.13*(D52+1)*(D52+1)</f>
        <v>49.86812499999999</v>
      </c>
      <c r="F52" s="34"/>
      <c r="G52" s="33"/>
      <c r="H52" s="34"/>
      <c r="I52" s="34"/>
    </row>
    <row r="53" spans="1:9" ht="15.75">
      <c r="A53" s="24" t="s">
        <v>78</v>
      </c>
      <c r="B53" s="38" t="s">
        <v>47</v>
      </c>
      <c r="C53" s="22">
        <v>-18.43</v>
      </c>
      <c r="D53" s="22">
        <v>-11.86</v>
      </c>
      <c r="E53" s="23">
        <f>16-4.14*(D53+1)+0.13*(D53+1)*(D53+1)</f>
        <v>76.292548</v>
      </c>
      <c r="F53" s="34"/>
      <c r="G53" s="33"/>
      <c r="H53" s="34"/>
      <c r="I53" s="34"/>
    </row>
    <row r="54" spans="1:9" ht="15.75">
      <c r="A54" s="24" t="s">
        <v>79</v>
      </c>
      <c r="B54" s="38" t="s">
        <v>47</v>
      </c>
      <c r="C54" s="22">
        <v>-17.29</v>
      </c>
      <c r="D54" s="22">
        <v>-14.15</v>
      </c>
      <c r="E54" s="23">
        <f>16-4.14*(D54+1)+0.13*(D54+1)*(D54+1)</f>
        <v>92.92092500000001</v>
      </c>
      <c r="F54" s="34"/>
      <c r="G54" s="33"/>
      <c r="H54" s="34"/>
      <c r="I54" s="34"/>
    </row>
    <row r="55" spans="1:9" ht="15.75">
      <c r="A55" s="24" t="s">
        <v>67</v>
      </c>
      <c r="B55" s="21" t="s">
        <v>91</v>
      </c>
      <c r="C55" s="22">
        <v>-18.04</v>
      </c>
      <c r="D55" s="22">
        <v>-13.26</v>
      </c>
      <c r="E55" s="23">
        <f t="shared" si="0"/>
        <v>86.29638799999998</v>
      </c>
      <c r="F55" s="34"/>
      <c r="G55" s="33"/>
      <c r="H55" s="34"/>
      <c r="I55" s="34"/>
    </row>
    <row r="56" spans="1:9" ht="15.75">
      <c r="A56" s="24" t="s">
        <v>66</v>
      </c>
      <c r="B56" s="21" t="s">
        <v>47</v>
      </c>
      <c r="C56" s="22">
        <v>-15.96</v>
      </c>
      <c r="D56" s="22">
        <v>-5.42</v>
      </c>
      <c r="E56" s="23">
        <f>16-4.14*(D56+1)+0.13*(D56+1)*(D56+1)</f>
        <v>36.838532</v>
      </c>
      <c r="F56" s="34"/>
      <c r="G56" s="33"/>
      <c r="H56" s="34"/>
      <c r="I56" s="34"/>
    </row>
    <row r="57" spans="1:9" ht="15.75">
      <c r="A57" s="24" t="s">
        <v>68</v>
      </c>
      <c r="B57" s="21" t="s">
        <v>48</v>
      </c>
      <c r="C57" s="22">
        <v>-18.86</v>
      </c>
      <c r="D57" s="22">
        <v>-3.93</v>
      </c>
      <c r="E57" s="23">
        <f t="shared" si="0"/>
        <v>29.246237</v>
      </c>
      <c r="F57" s="34"/>
      <c r="G57" s="33"/>
      <c r="H57" s="34"/>
      <c r="I57" s="34"/>
    </row>
    <row r="58" spans="1:9" ht="15.75">
      <c r="A58" s="24" t="s">
        <v>69</v>
      </c>
      <c r="B58" s="21" t="s">
        <v>91</v>
      </c>
      <c r="C58" s="22">
        <v>-18.83</v>
      </c>
      <c r="D58" s="22">
        <v>-13.93</v>
      </c>
      <c r="E58" s="23">
        <f t="shared" si="0"/>
        <v>91.264237</v>
      </c>
      <c r="F58" s="34"/>
      <c r="G58" s="33"/>
      <c r="H58" s="34"/>
      <c r="I58" s="34"/>
    </row>
    <row r="59" spans="1:9" ht="15.75">
      <c r="A59" s="24" t="s">
        <v>70</v>
      </c>
      <c r="B59" s="21" t="s">
        <v>91</v>
      </c>
      <c r="C59" s="22">
        <v>-19.1</v>
      </c>
      <c r="D59" s="22">
        <v>-12.98</v>
      </c>
      <c r="E59" s="23">
        <f t="shared" si="0"/>
        <v>84.254852</v>
      </c>
      <c r="F59" s="34"/>
      <c r="G59" s="33"/>
      <c r="H59" s="34"/>
      <c r="I59" s="34"/>
    </row>
    <row r="60" spans="1:9" ht="15.75">
      <c r="A60" s="24" t="s">
        <v>71</v>
      </c>
      <c r="B60" s="21" t="s">
        <v>91</v>
      </c>
      <c r="C60" s="22">
        <v>-20.23</v>
      </c>
      <c r="D60" s="22">
        <v>-2.68</v>
      </c>
      <c r="E60" s="23">
        <f t="shared" si="0"/>
        <v>23.322112</v>
      </c>
      <c r="F60" s="34"/>
      <c r="G60" s="33"/>
      <c r="H60" s="34"/>
      <c r="I60" s="34"/>
    </row>
    <row r="61" spans="1:9" ht="15.75">
      <c r="A61" s="24" t="s">
        <v>72</v>
      </c>
      <c r="B61" s="21" t="s">
        <v>91</v>
      </c>
      <c r="C61" s="22">
        <v>-19.86</v>
      </c>
      <c r="D61" s="22">
        <v>-2.34</v>
      </c>
      <c r="E61" s="23">
        <f t="shared" si="0"/>
        <v>21.781028</v>
      </c>
      <c r="F61" s="34"/>
      <c r="G61" s="33"/>
      <c r="H61" s="34"/>
      <c r="I61" s="34"/>
    </row>
    <row r="62" spans="1:9" ht="15.75">
      <c r="A62" s="24" t="s">
        <v>74</v>
      </c>
      <c r="B62" s="21" t="s">
        <v>91</v>
      </c>
      <c r="C62" s="22">
        <v>-19.6</v>
      </c>
      <c r="D62" s="22">
        <v>-5.65</v>
      </c>
      <c r="E62" s="23">
        <f t="shared" si="0"/>
        <v>38.061925</v>
      </c>
      <c r="F62" s="34"/>
      <c r="G62" s="33"/>
      <c r="H62" s="34"/>
      <c r="I62" s="34"/>
    </row>
    <row r="63" spans="1:9" ht="15.75">
      <c r="A63" s="24" t="s">
        <v>73</v>
      </c>
      <c r="B63" s="21" t="s">
        <v>91</v>
      </c>
      <c r="C63" s="22">
        <v>-17.47</v>
      </c>
      <c r="D63" s="22">
        <v>-16.32</v>
      </c>
      <c r="E63" s="23">
        <f>16-4.14*(D63+1)+0.13*(D63+1)*(D63+1)</f>
        <v>109.93611200000001</v>
      </c>
      <c r="F63" s="34"/>
      <c r="G63" s="33"/>
      <c r="H63" s="34"/>
      <c r="I63" s="34"/>
    </row>
    <row r="64" spans="1:9" ht="15.75">
      <c r="A64" s="24" t="s">
        <v>75</v>
      </c>
      <c r="B64" s="38" t="s">
        <v>47</v>
      </c>
      <c r="C64" s="22">
        <v>-18.5</v>
      </c>
      <c r="D64" s="22">
        <v>-9.35</v>
      </c>
      <c r="E64" s="23">
        <f t="shared" si="0"/>
        <v>59.63292499999999</v>
      </c>
      <c r="F64" s="34"/>
      <c r="G64" s="33"/>
      <c r="H64" s="34"/>
      <c r="I64" s="34"/>
    </row>
    <row r="65" spans="1:9" ht="15.75">
      <c r="A65" s="24" t="s">
        <v>76</v>
      </c>
      <c r="B65" s="38" t="s">
        <v>47</v>
      </c>
      <c r="C65" s="22">
        <v>-19.32</v>
      </c>
      <c r="D65" s="22">
        <v>-13.16</v>
      </c>
      <c r="E65" s="23">
        <f t="shared" si="0"/>
        <v>85.564928</v>
      </c>
      <c r="F65" s="34"/>
      <c r="G65" s="33"/>
      <c r="H65" s="34"/>
      <c r="I65" s="34"/>
    </row>
    <row r="66" spans="1:9" ht="15.75">
      <c r="A66" s="24" t="s">
        <v>77</v>
      </c>
      <c r="B66" s="38" t="s">
        <v>47</v>
      </c>
      <c r="C66" s="22">
        <v>-19.92</v>
      </c>
      <c r="D66" s="22">
        <v>-8.07</v>
      </c>
      <c r="E66" s="23">
        <f t="shared" si="0"/>
        <v>51.767837</v>
      </c>
      <c r="F66" s="34"/>
      <c r="G66" s="33"/>
      <c r="H66" s="34"/>
      <c r="I66" s="34"/>
    </row>
    <row r="67" spans="1:9" ht="15.75">
      <c r="A67" s="24"/>
      <c r="B67" s="38"/>
      <c r="C67" s="22"/>
      <c r="D67" s="22">
        <f>AVERAGE(D35:D66)</f>
        <v>-10.0233125</v>
      </c>
      <c r="E67" s="22">
        <f>AVERAGE(E35:E66)</f>
        <v>65.46019574625001</v>
      </c>
      <c r="F67" s="34"/>
      <c r="G67" s="33"/>
      <c r="H67" s="34"/>
      <c r="I67" s="34"/>
    </row>
    <row r="68" spans="1:9" ht="15.75">
      <c r="A68" s="44" t="s">
        <v>89</v>
      </c>
      <c r="B68" s="38" t="s">
        <v>47</v>
      </c>
      <c r="C68" s="37">
        <v>-16.34</v>
      </c>
      <c r="D68" s="37">
        <v>-19.72</v>
      </c>
      <c r="E68" s="23">
        <f t="shared" si="0"/>
        <v>139.05779199999998</v>
      </c>
      <c r="F68" s="34"/>
      <c r="G68" s="33"/>
      <c r="H68" s="34"/>
      <c r="I68" s="34"/>
    </row>
    <row r="69" spans="1:9" ht="15.75">
      <c r="A69" s="45" t="s">
        <v>90</v>
      </c>
      <c r="B69" s="39" t="s">
        <v>47</v>
      </c>
      <c r="C69" s="40">
        <v>-6.9</v>
      </c>
      <c r="D69" s="40">
        <v>-19.72</v>
      </c>
      <c r="E69" s="41">
        <f t="shared" si="0"/>
        <v>139.05779199999998</v>
      </c>
      <c r="F69" s="34"/>
      <c r="G69" s="33"/>
      <c r="H69" s="34"/>
      <c r="I69" s="3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5"/>
  <sheetViews>
    <sheetView view="pageBreakPreview" zoomScale="60" zoomScaleNormal="75" zoomScalePageLayoutView="0" workbookViewId="0" topLeftCell="A1">
      <pane xSplit="1" ySplit="1" topLeftCell="B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65"/>
    </sheetView>
  </sheetViews>
  <sheetFormatPr defaultColWidth="9.796875" defaultRowHeight="15"/>
  <cols>
    <col min="1" max="1" width="9.796875" style="1" customWidth="1"/>
    <col min="2" max="2" width="7.296875" style="2" customWidth="1"/>
    <col min="3" max="5" width="7.796875" style="2" customWidth="1"/>
    <col min="6" max="6" width="9.796875" style="1" customWidth="1"/>
    <col min="7" max="7" width="7.296875" style="2" customWidth="1"/>
    <col min="8" max="16384" width="9.796875" style="1" customWidth="1"/>
  </cols>
  <sheetData>
    <row r="1" spans="1:10" ht="18.75" thickTop="1">
      <c r="A1" s="18" t="s">
        <v>45</v>
      </c>
      <c r="B1" s="19" t="s">
        <v>46</v>
      </c>
      <c r="C1" s="42" t="s">
        <v>134</v>
      </c>
      <c r="D1" s="42" t="s">
        <v>135</v>
      </c>
      <c r="E1" s="20" t="s">
        <v>0</v>
      </c>
      <c r="F1" s="18" t="s">
        <v>45</v>
      </c>
      <c r="G1" s="19" t="s">
        <v>46</v>
      </c>
      <c r="H1" s="42" t="s">
        <v>134</v>
      </c>
      <c r="I1" s="42" t="s">
        <v>135</v>
      </c>
      <c r="J1" s="19" t="s">
        <v>0</v>
      </c>
    </row>
    <row r="2" spans="1:10" ht="17.25" customHeight="1">
      <c r="A2" s="46" t="s">
        <v>2</v>
      </c>
      <c r="B2" s="21" t="s">
        <v>47</v>
      </c>
      <c r="C2" s="22">
        <v>-15.987</v>
      </c>
      <c r="D2" s="22">
        <v>-9.852</v>
      </c>
      <c r="E2" s="23">
        <f aca="true" t="shared" si="0" ref="E2:E65">16-4.14*(D2+1)+0.13*(D2+1)*(D2+1)</f>
        <v>62.83380751999999</v>
      </c>
      <c r="F2" s="24" t="s">
        <v>97</v>
      </c>
      <c r="G2" s="21" t="s">
        <v>92</v>
      </c>
      <c r="H2" s="22">
        <v>-3.5</v>
      </c>
      <c r="I2" s="22">
        <v>-5.87</v>
      </c>
      <c r="J2" s="25">
        <f aca="true" t="shared" si="1" ref="J2:J7">16-4.14*(I2+1)+0.13*(I2+1)*(I2+1)</f>
        <v>39.244997</v>
      </c>
    </row>
    <row r="3" spans="1:10" ht="15">
      <c r="A3" s="43" t="s">
        <v>3</v>
      </c>
      <c r="B3" s="21" t="s">
        <v>80</v>
      </c>
      <c r="C3" s="22">
        <v>-16.397</v>
      </c>
      <c r="D3" s="22">
        <v>-10.644</v>
      </c>
      <c r="E3" s="23">
        <f t="shared" si="0"/>
        <v>68.01703567999999</v>
      </c>
      <c r="F3" s="24" t="s">
        <v>102</v>
      </c>
      <c r="G3" s="21" t="s">
        <v>92</v>
      </c>
      <c r="H3" s="22">
        <v>-11.73</v>
      </c>
      <c r="I3" s="22">
        <v>-13.73</v>
      </c>
      <c r="J3" s="26">
        <f t="shared" si="1"/>
        <v>89.76907700000001</v>
      </c>
    </row>
    <row r="4" spans="1:10" ht="15">
      <c r="A4" s="43" t="s">
        <v>4</v>
      </c>
      <c r="B4" s="21" t="s">
        <v>47</v>
      </c>
      <c r="C4" s="22">
        <v>-16.024</v>
      </c>
      <c r="D4" s="22">
        <v>-5.312</v>
      </c>
      <c r="E4" s="23">
        <f t="shared" si="0"/>
        <v>36.26881472</v>
      </c>
      <c r="F4" s="24" t="s">
        <v>98</v>
      </c>
      <c r="G4" s="21" t="s">
        <v>92</v>
      </c>
      <c r="H4" s="22">
        <v>-5.06</v>
      </c>
      <c r="I4" s="22">
        <v>-8.05</v>
      </c>
      <c r="J4" s="26">
        <f t="shared" si="1"/>
        <v>51.648325</v>
      </c>
    </row>
    <row r="5" spans="1:10" ht="15">
      <c r="A5" s="43" t="s">
        <v>5</v>
      </c>
      <c r="B5" s="21" t="s">
        <v>47</v>
      </c>
      <c r="C5" s="22">
        <v>-3.934</v>
      </c>
      <c r="D5" s="22">
        <v>-13.261</v>
      </c>
      <c r="E5" s="23">
        <f t="shared" si="0"/>
        <v>86.30371573</v>
      </c>
      <c r="F5" s="24" t="s">
        <v>99</v>
      </c>
      <c r="G5" s="21" t="s">
        <v>92</v>
      </c>
      <c r="H5" s="22">
        <v>-5.12</v>
      </c>
      <c r="I5" s="22">
        <v>-10.73</v>
      </c>
      <c r="J5" s="26">
        <f t="shared" si="1"/>
        <v>68.589677</v>
      </c>
    </row>
    <row r="6" spans="1:10" ht="15">
      <c r="A6" s="43" t="s">
        <v>6</v>
      </c>
      <c r="B6" s="21" t="s">
        <v>91</v>
      </c>
      <c r="C6" s="22">
        <v>-13.752</v>
      </c>
      <c r="D6" s="22">
        <v>-12.379</v>
      </c>
      <c r="E6" s="23">
        <f t="shared" si="0"/>
        <v>79.94167332999999</v>
      </c>
      <c r="F6" s="24" t="s">
        <v>100</v>
      </c>
      <c r="G6" s="21" t="s">
        <v>92</v>
      </c>
      <c r="H6" s="22">
        <v>-2.91</v>
      </c>
      <c r="I6" s="22">
        <v>-5.3</v>
      </c>
      <c r="J6" s="26">
        <f t="shared" si="1"/>
        <v>36.2057</v>
      </c>
    </row>
    <row r="7" spans="1:10" ht="15">
      <c r="A7" s="43" t="s">
        <v>7</v>
      </c>
      <c r="B7" s="21" t="s">
        <v>91</v>
      </c>
      <c r="C7" s="22">
        <v>-1.467</v>
      </c>
      <c r="D7" s="22">
        <v>-13.687</v>
      </c>
      <c r="E7" s="23">
        <f t="shared" si="0"/>
        <v>89.44897596999999</v>
      </c>
      <c r="F7" s="24" t="s">
        <v>101</v>
      </c>
      <c r="G7" s="21" t="s">
        <v>92</v>
      </c>
      <c r="H7" s="22">
        <v>2.66</v>
      </c>
      <c r="I7" s="22">
        <v>-9.27</v>
      </c>
      <c r="J7" s="26">
        <f t="shared" si="1"/>
        <v>59.12887699999999</v>
      </c>
    </row>
    <row r="8" spans="1:10" ht="15">
      <c r="A8" s="43" t="s">
        <v>8</v>
      </c>
      <c r="B8" s="21" t="s">
        <v>48</v>
      </c>
      <c r="C8" s="22">
        <v>-3.595</v>
      </c>
      <c r="D8" s="22">
        <v>-14.89</v>
      </c>
      <c r="E8" s="23">
        <f t="shared" si="0"/>
        <v>98.585773</v>
      </c>
      <c r="F8" s="24" t="s">
        <v>88</v>
      </c>
      <c r="G8" s="21" t="s">
        <v>92</v>
      </c>
      <c r="H8" s="22">
        <v>-1.4</v>
      </c>
      <c r="I8" s="22">
        <v>-1.02</v>
      </c>
      <c r="J8" s="27">
        <f>16-4.14*(I8+1)+0.13*(I8+1)*(I8+1)</f>
        <v>16.082852</v>
      </c>
    </row>
    <row r="9" spans="1:10" ht="15">
      <c r="A9" s="43" t="s">
        <v>9</v>
      </c>
      <c r="B9" s="21" t="s">
        <v>47</v>
      </c>
      <c r="C9" s="22">
        <v>-3.278</v>
      </c>
      <c r="D9" s="22">
        <v>-14.16</v>
      </c>
      <c r="E9" s="23">
        <f t="shared" si="0"/>
        <v>92.996528</v>
      </c>
      <c r="F9" s="24" t="s">
        <v>87</v>
      </c>
      <c r="G9" s="21" t="s">
        <v>92</v>
      </c>
      <c r="H9" s="22">
        <v>-1.33</v>
      </c>
      <c r="I9" s="22">
        <v>-0.69</v>
      </c>
      <c r="J9" s="27">
        <f aca="true" t="shared" si="2" ref="J9:J30">16-4.14*(I9+1)+0.13*(I9+1)*(I9+1)</f>
        <v>14.729092999999999</v>
      </c>
    </row>
    <row r="10" spans="1:10" ht="15">
      <c r="A10" s="43" t="s">
        <v>10</v>
      </c>
      <c r="B10" s="21" t="s">
        <v>80</v>
      </c>
      <c r="C10" s="22">
        <v>-6.625</v>
      </c>
      <c r="D10" s="22">
        <v>-15.613</v>
      </c>
      <c r="E10" s="23">
        <f t="shared" si="0"/>
        <v>104.25798996999998</v>
      </c>
      <c r="F10" s="24" t="s">
        <v>86</v>
      </c>
      <c r="G10" s="21" t="s">
        <v>92</v>
      </c>
      <c r="H10" s="22">
        <v>-0.84</v>
      </c>
      <c r="I10" s="22">
        <v>-0.26</v>
      </c>
      <c r="J10" s="27">
        <f t="shared" si="2"/>
        <v>13.007588</v>
      </c>
    </row>
    <row r="11" spans="1:10" ht="15">
      <c r="A11" s="43" t="s">
        <v>11</v>
      </c>
      <c r="B11" s="21" t="s">
        <v>91</v>
      </c>
      <c r="C11" s="22">
        <v>-7.086</v>
      </c>
      <c r="D11" s="22">
        <v>-14.838</v>
      </c>
      <c r="E11" s="23">
        <f t="shared" si="0"/>
        <v>98.18305171999998</v>
      </c>
      <c r="F11" s="24" t="s">
        <v>85</v>
      </c>
      <c r="G11" s="21" t="s">
        <v>92</v>
      </c>
      <c r="H11" s="22">
        <v>-1.04</v>
      </c>
      <c r="I11" s="22">
        <v>-0.31</v>
      </c>
      <c r="J11" s="27">
        <f t="shared" si="2"/>
        <v>13.205293</v>
      </c>
    </row>
    <row r="12" spans="1:10" ht="15">
      <c r="A12" s="43" t="s">
        <v>93</v>
      </c>
      <c r="B12" s="21" t="s">
        <v>48</v>
      </c>
      <c r="C12" s="22">
        <v>-4.492</v>
      </c>
      <c r="D12" s="22">
        <v>-13.99</v>
      </c>
      <c r="E12" s="23">
        <f t="shared" si="0"/>
        <v>91.71481299999999</v>
      </c>
      <c r="F12" s="24" t="s">
        <v>84</v>
      </c>
      <c r="G12" s="21" t="s">
        <v>92</v>
      </c>
      <c r="H12" s="22">
        <v>-2.07</v>
      </c>
      <c r="I12" s="22">
        <v>-1.95</v>
      </c>
      <c r="J12" s="26">
        <f t="shared" si="2"/>
        <v>20.050325</v>
      </c>
    </row>
    <row r="13" spans="1:10" ht="15">
      <c r="A13" s="43" t="s">
        <v>94</v>
      </c>
      <c r="B13" s="21" t="s">
        <v>48</v>
      </c>
      <c r="C13" s="22">
        <v>-8.125</v>
      </c>
      <c r="D13" s="22">
        <v>-14.328</v>
      </c>
      <c r="E13" s="23">
        <f t="shared" si="0"/>
        <v>94.27054592</v>
      </c>
      <c r="F13" s="24" t="s">
        <v>83</v>
      </c>
      <c r="G13" s="21" t="s">
        <v>92</v>
      </c>
      <c r="H13" s="22">
        <v>-0.27</v>
      </c>
      <c r="I13" s="22">
        <v>-0.67</v>
      </c>
      <c r="J13" s="27">
        <f t="shared" si="2"/>
        <v>14.647957000000002</v>
      </c>
    </row>
    <row r="14" spans="1:10" ht="15">
      <c r="A14" s="43" t="s">
        <v>95</v>
      </c>
      <c r="B14" s="21" t="s">
        <v>91</v>
      </c>
      <c r="C14" s="22">
        <v>-17.062</v>
      </c>
      <c r="D14" s="22">
        <v>-12.987</v>
      </c>
      <c r="E14" s="23">
        <f t="shared" si="0"/>
        <v>84.30564197000001</v>
      </c>
      <c r="F14" s="24" t="s">
        <v>28</v>
      </c>
      <c r="G14" s="21" t="s">
        <v>92</v>
      </c>
      <c r="H14" s="22">
        <v>-3.26</v>
      </c>
      <c r="I14" s="22">
        <v>-1.2</v>
      </c>
      <c r="J14" s="27">
        <f t="shared" si="2"/>
        <v>16.833199999999998</v>
      </c>
    </row>
    <row r="15" spans="1:10" ht="15">
      <c r="A15" s="43" t="s">
        <v>96</v>
      </c>
      <c r="B15" s="21" t="s">
        <v>80</v>
      </c>
      <c r="C15" s="22">
        <v>-7.884</v>
      </c>
      <c r="D15" s="22">
        <v>-15.629</v>
      </c>
      <c r="E15" s="23">
        <f t="shared" si="0"/>
        <v>104.38505332999998</v>
      </c>
      <c r="F15" s="24" t="s">
        <v>29</v>
      </c>
      <c r="G15" s="21" t="s">
        <v>92</v>
      </c>
      <c r="H15" s="22">
        <v>-2.02</v>
      </c>
      <c r="I15" s="22">
        <v>-0.66</v>
      </c>
      <c r="J15" s="27">
        <f t="shared" si="2"/>
        <v>14.607427999999999</v>
      </c>
    </row>
    <row r="16" spans="1:10" ht="15">
      <c r="A16" s="43" t="s">
        <v>12</v>
      </c>
      <c r="B16" s="21" t="s">
        <v>48</v>
      </c>
      <c r="C16" s="22">
        <v>-16.964</v>
      </c>
      <c r="D16" s="22">
        <v>-9.408</v>
      </c>
      <c r="E16" s="23">
        <f t="shared" si="0"/>
        <v>59.99940031999999</v>
      </c>
      <c r="F16" s="24" t="s">
        <v>30</v>
      </c>
      <c r="G16" s="21" t="s">
        <v>92</v>
      </c>
      <c r="H16" s="22">
        <v>-1.79</v>
      </c>
      <c r="I16" s="22">
        <v>-0.53</v>
      </c>
      <c r="J16" s="27">
        <f t="shared" si="2"/>
        <v>14.082917</v>
      </c>
    </row>
    <row r="17" spans="1:10" ht="15">
      <c r="A17" s="43" t="s">
        <v>13</v>
      </c>
      <c r="B17" s="21" t="s">
        <v>47</v>
      </c>
      <c r="C17" s="22">
        <v>-17.741</v>
      </c>
      <c r="D17" s="22">
        <v>-9.72</v>
      </c>
      <c r="E17" s="23">
        <f t="shared" si="0"/>
        <v>61.985792000000004</v>
      </c>
      <c r="F17" s="24" t="s">
        <v>31</v>
      </c>
      <c r="G17" s="21" t="s">
        <v>92</v>
      </c>
      <c r="H17" s="22">
        <v>-3.95</v>
      </c>
      <c r="I17" s="22">
        <v>-8.68</v>
      </c>
      <c r="J17" s="26">
        <f t="shared" si="2"/>
        <v>55.462911999999996</v>
      </c>
    </row>
    <row r="18" spans="1:10" ht="15">
      <c r="A18" s="43" t="s">
        <v>14</v>
      </c>
      <c r="B18" s="21" t="s">
        <v>47</v>
      </c>
      <c r="C18" s="22">
        <v>-16.287</v>
      </c>
      <c r="D18" s="22">
        <v>-9.86</v>
      </c>
      <c r="E18" s="23">
        <f t="shared" si="0"/>
        <v>62.88534799999999</v>
      </c>
      <c r="F18" s="24" t="s">
        <v>32</v>
      </c>
      <c r="G18" s="21" t="s">
        <v>92</v>
      </c>
      <c r="H18" s="22">
        <v>-3.21</v>
      </c>
      <c r="I18" s="22">
        <v>-11.18</v>
      </c>
      <c r="J18" s="26">
        <f t="shared" si="2"/>
        <v>71.617412</v>
      </c>
    </row>
    <row r="19" spans="1:10" ht="15">
      <c r="A19" s="43" t="s">
        <v>15</v>
      </c>
      <c r="B19" s="21" t="s">
        <v>47</v>
      </c>
      <c r="C19" s="22">
        <v>-7.939</v>
      </c>
      <c r="D19" s="22">
        <v>-4.519</v>
      </c>
      <c r="E19" s="23">
        <f t="shared" si="0"/>
        <v>32.17849693</v>
      </c>
      <c r="F19" s="24" t="s">
        <v>33</v>
      </c>
      <c r="G19" s="21" t="s">
        <v>92</v>
      </c>
      <c r="H19" s="22">
        <v>-13.17</v>
      </c>
      <c r="I19" s="22">
        <v>-9.55</v>
      </c>
      <c r="J19" s="26">
        <f t="shared" si="2"/>
        <v>60.900325</v>
      </c>
    </row>
    <row r="20" spans="1:10" ht="15">
      <c r="A20" s="43" t="s">
        <v>16</v>
      </c>
      <c r="B20" s="21" t="s">
        <v>47</v>
      </c>
      <c r="C20" s="22">
        <v>-13.148</v>
      </c>
      <c r="D20" s="22">
        <v>-5.601</v>
      </c>
      <c r="E20" s="23">
        <f t="shared" si="0"/>
        <v>37.800136130000006</v>
      </c>
      <c r="F20" s="24" t="s">
        <v>34</v>
      </c>
      <c r="G20" s="21" t="s">
        <v>92</v>
      </c>
      <c r="H20" s="22">
        <v>1.12</v>
      </c>
      <c r="I20" s="22">
        <v>-2.64</v>
      </c>
      <c r="J20" s="26">
        <f t="shared" si="2"/>
        <v>23.139248</v>
      </c>
    </row>
    <row r="21" spans="1:10" ht="15">
      <c r="A21" s="43" t="s">
        <v>17</v>
      </c>
      <c r="B21" s="21" t="s">
        <v>48</v>
      </c>
      <c r="C21" s="22">
        <v>-15.236</v>
      </c>
      <c r="D21" s="22">
        <v>-10.679</v>
      </c>
      <c r="E21" s="23">
        <f t="shared" si="0"/>
        <v>68.24985533</v>
      </c>
      <c r="F21" s="24" t="s">
        <v>35</v>
      </c>
      <c r="G21" s="21" t="s">
        <v>92</v>
      </c>
      <c r="H21" s="22">
        <v>-10.44</v>
      </c>
      <c r="I21" s="22">
        <v>-28.99</v>
      </c>
      <c r="J21" s="26">
        <f t="shared" si="2"/>
        <v>233.72581300000002</v>
      </c>
    </row>
    <row r="22" spans="1:10" ht="15">
      <c r="A22" s="43" t="s">
        <v>18</v>
      </c>
      <c r="B22" s="21" t="s">
        <v>47</v>
      </c>
      <c r="C22" s="22">
        <v>-11.447</v>
      </c>
      <c r="D22" s="22">
        <v>-10.436</v>
      </c>
      <c r="E22" s="23">
        <f t="shared" si="0"/>
        <v>66.63999247999999</v>
      </c>
      <c r="F22" s="24" t="s">
        <v>36</v>
      </c>
      <c r="G22" s="21" t="s">
        <v>92</v>
      </c>
      <c r="H22" s="22">
        <v>-6.7</v>
      </c>
      <c r="I22" s="22">
        <v>-4.45</v>
      </c>
      <c r="J22" s="26">
        <f t="shared" si="2"/>
        <v>31.830325000000002</v>
      </c>
    </row>
    <row r="23" spans="1:10" ht="15">
      <c r="A23" s="43" t="s">
        <v>19</v>
      </c>
      <c r="B23" s="21" t="s">
        <v>80</v>
      </c>
      <c r="C23" s="22">
        <v>-11.796</v>
      </c>
      <c r="D23" s="22">
        <v>-8.132</v>
      </c>
      <c r="E23" s="23">
        <f t="shared" si="0"/>
        <v>52.138985119999994</v>
      </c>
      <c r="F23" s="24" t="s">
        <v>37</v>
      </c>
      <c r="G23" s="21" t="s">
        <v>92</v>
      </c>
      <c r="H23" s="22">
        <v>-1.25</v>
      </c>
      <c r="I23" s="22">
        <v>-3.81</v>
      </c>
      <c r="J23" s="26">
        <f t="shared" si="2"/>
        <v>28.659893</v>
      </c>
    </row>
    <row r="24" spans="1:10" ht="15">
      <c r="A24" s="43" t="s">
        <v>20</v>
      </c>
      <c r="B24" s="21" t="s">
        <v>47</v>
      </c>
      <c r="C24" s="22">
        <v>-5.619</v>
      </c>
      <c r="D24" s="22">
        <v>-4.633</v>
      </c>
      <c r="E24" s="23">
        <f t="shared" si="0"/>
        <v>32.756449569999994</v>
      </c>
      <c r="F24" s="24" t="s">
        <v>38</v>
      </c>
      <c r="G24" s="21" t="s">
        <v>92</v>
      </c>
      <c r="H24" s="22">
        <v>-5.75</v>
      </c>
      <c r="I24" s="22">
        <v>-6.87</v>
      </c>
      <c r="J24" s="26">
        <f t="shared" si="2"/>
        <v>44.781197</v>
      </c>
    </row>
    <row r="25" spans="1:10" ht="15">
      <c r="A25" s="43" t="s">
        <v>21</v>
      </c>
      <c r="B25" s="21" t="s">
        <v>91</v>
      </c>
      <c r="C25" s="22">
        <v>-8.089</v>
      </c>
      <c r="D25" s="22">
        <v>-7.71</v>
      </c>
      <c r="E25" s="23">
        <f t="shared" si="0"/>
        <v>49.632532999999995</v>
      </c>
      <c r="F25" s="24" t="s">
        <v>39</v>
      </c>
      <c r="G25" s="21" t="s">
        <v>92</v>
      </c>
      <c r="H25" s="22">
        <v>-5.25</v>
      </c>
      <c r="I25" s="22">
        <v>-9.82</v>
      </c>
      <c r="J25" s="26">
        <f t="shared" si="2"/>
        <v>62.627812000000006</v>
      </c>
    </row>
    <row r="26" spans="1:10" ht="15">
      <c r="A26" s="43" t="s">
        <v>22</v>
      </c>
      <c r="B26" s="21" t="s">
        <v>48</v>
      </c>
      <c r="C26" s="22">
        <v>-4.071</v>
      </c>
      <c r="D26" s="22">
        <v>-5.93</v>
      </c>
      <c r="E26" s="23">
        <f t="shared" si="0"/>
        <v>39.56983699999999</v>
      </c>
      <c r="F26" s="24" t="s">
        <v>40</v>
      </c>
      <c r="G26" s="21" t="s">
        <v>92</v>
      </c>
      <c r="H26" s="22">
        <v>0.11</v>
      </c>
      <c r="I26" s="22">
        <v>-6.37</v>
      </c>
      <c r="J26" s="26">
        <f t="shared" si="2"/>
        <v>41.980597</v>
      </c>
    </row>
    <row r="27" spans="1:10" ht="15">
      <c r="A27" s="43" t="s">
        <v>23</v>
      </c>
      <c r="B27" s="21" t="s">
        <v>91</v>
      </c>
      <c r="C27" s="22">
        <v>-9.802</v>
      </c>
      <c r="D27" s="22">
        <v>-6.726</v>
      </c>
      <c r="E27" s="23">
        <f t="shared" si="0"/>
        <v>43.96795988</v>
      </c>
      <c r="F27" s="24" t="s">
        <v>41</v>
      </c>
      <c r="G27" s="21" t="s">
        <v>92</v>
      </c>
      <c r="H27" s="22">
        <v>-6.93</v>
      </c>
      <c r="I27" s="22">
        <v>-6.37</v>
      </c>
      <c r="J27" s="26">
        <f t="shared" si="2"/>
        <v>41.980597</v>
      </c>
    </row>
    <row r="28" spans="1:10" ht="15">
      <c r="A28" s="43" t="s">
        <v>24</v>
      </c>
      <c r="B28" s="21" t="s">
        <v>47</v>
      </c>
      <c r="C28" s="22">
        <v>-13.52</v>
      </c>
      <c r="D28" s="22">
        <v>-2.434</v>
      </c>
      <c r="E28" s="23">
        <f t="shared" si="0"/>
        <v>22.20408628</v>
      </c>
      <c r="F28" s="24" t="s">
        <v>42</v>
      </c>
      <c r="G28" s="21" t="s">
        <v>92</v>
      </c>
      <c r="H28" s="22">
        <v>0.77</v>
      </c>
      <c r="I28" s="22">
        <v>-1.82</v>
      </c>
      <c r="J28" s="26">
        <f t="shared" si="2"/>
        <v>19.482212</v>
      </c>
    </row>
    <row r="29" spans="1:10" ht="15">
      <c r="A29" s="43" t="s">
        <v>25</v>
      </c>
      <c r="B29" s="21" t="s">
        <v>47</v>
      </c>
      <c r="C29" s="22">
        <v>-9.774</v>
      </c>
      <c r="D29" s="22">
        <v>-5.537</v>
      </c>
      <c r="E29" s="23">
        <f t="shared" si="0"/>
        <v>37.459147970000004</v>
      </c>
      <c r="F29" s="24" t="s">
        <v>43</v>
      </c>
      <c r="G29" s="21" t="s">
        <v>92</v>
      </c>
      <c r="H29" s="22">
        <v>-4.17</v>
      </c>
      <c r="I29" s="22">
        <v>-8.16</v>
      </c>
      <c r="J29" s="26">
        <f t="shared" si="2"/>
        <v>52.306928</v>
      </c>
    </row>
    <row r="30" spans="1:10" ht="15">
      <c r="A30" s="43" t="s">
        <v>26</v>
      </c>
      <c r="B30" s="21" t="s">
        <v>47</v>
      </c>
      <c r="C30" s="22">
        <v>-12</v>
      </c>
      <c r="D30" s="22">
        <v>-7.921</v>
      </c>
      <c r="E30" s="23">
        <f t="shared" si="0"/>
        <v>50.879971330000004</v>
      </c>
      <c r="F30" s="28" t="s">
        <v>44</v>
      </c>
      <c r="G30" s="29" t="s">
        <v>92</v>
      </c>
      <c r="H30" s="30">
        <v>-5.49</v>
      </c>
      <c r="I30" s="30">
        <v>-6.35</v>
      </c>
      <c r="J30" s="31">
        <f t="shared" si="2"/>
        <v>41.869925</v>
      </c>
    </row>
    <row r="31" spans="1:10" ht="15">
      <c r="A31" s="43" t="s">
        <v>27</v>
      </c>
      <c r="B31" s="21" t="s">
        <v>91</v>
      </c>
      <c r="C31" s="22">
        <v>-15.9</v>
      </c>
      <c r="D31" s="22">
        <v>-9.9</v>
      </c>
      <c r="E31" s="23">
        <f t="shared" si="0"/>
        <v>63.143299999999996</v>
      </c>
      <c r="F31" s="32"/>
      <c r="G31" s="33"/>
      <c r="H31" s="34"/>
      <c r="I31" s="34"/>
      <c r="J31" s="34"/>
    </row>
    <row r="32" spans="1:10" ht="15">
      <c r="A32" s="43" t="s">
        <v>1</v>
      </c>
      <c r="B32" s="35" t="s">
        <v>47</v>
      </c>
      <c r="C32" s="36">
        <v>-18.7</v>
      </c>
      <c r="D32" s="36">
        <v>-9.976</v>
      </c>
      <c r="E32" s="23">
        <f t="shared" si="0"/>
        <v>63.63455488</v>
      </c>
      <c r="F32" s="32"/>
      <c r="G32" s="33"/>
      <c r="H32" s="34"/>
      <c r="I32" s="34"/>
      <c r="J32" s="34"/>
    </row>
    <row r="33" spans="1:10" ht="15">
      <c r="A33" s="24" t="s">
        <v>49</v>
      </c>
      <c r="B33" s="21" t="s">
        <v>47</v>
      </c>
      <c r="C33" s="37">
        <v>-14.67</v>
      </c>
      <c r="D33" s="22">
        <v>-13.05</v>
      </c>
      <c r="E33" s="23">
        <f t="shared" si="0"/>
        <v>84.76332500000001</v>
      </c>
      <c r="F33" s="34"/>
      <c r="G33" s="33"/>
      <c r="H33" s="34"/>
      <c r="I33" s="34"/>
      <c r="J33" s="34"/>
    </row>
    <row r="34" spans="1:10" ht="15">
      <c r="A34" s="24" t="s">
        <v>50</v>
      </c>
      <c r="B34" s="21" t="s">
        <v>47</v>
      </c>
      <c r="C34" s="37">
        <v>-16.1</v>
      </c>
      <c r="D34" s="22">
        <v>-12.05</v>
      </c>
      <c r="E34" s="23">
        <f t="shared" si="0"/>
        <v>77.62032500000001</v>
      </c>
      <c r="F34" s="34"/>
      <c r="G34" s="33"/>
      <c r="H34" s="34"/>
      <c r="I34" s="34"/>
      <c r="J34" s="34"/>
    </row>
    <row r="35" spans="1:10" ht="15">
      <c r="A35" s="24" t="s">
        <v>51</v>
      </c>
      <c r="B35" s="21" t="s">
        <v>91</v>
      </c>
      <c r="C35" s="37">
        <v>-15.69</v>
      </c>
      <c r="D35" s="22">
        <v>-13.25</v>
      </c>
      <c r="E35" s="23">
        <f t="shared" si="0"/>
        <v>86.22312500000001</v>
      </c>
      <c r="F35" s="34"/>
      <c r="G35" s="33"/>
      <c r="H35" s="34"/>
      <c r="I35" s="34"/>
      <c r="J35" s="34"/>
    </row>
    <row r="36" spans="1:10" ht="15">
      <c r="A36" s="24" t="s">
        <v>52</v>
      </c>
      <c r="B36" s="21" t="s">
        <v>47</v>
      </c>
      <c r="C36" s="37">
        <v>-15.02</v>
      </c>
      <c r="D36" s="22">
        <v>-10.76</v>
      </c>
      <c r="E36" s="23">
        <f t="shared" si="0"/>
        <v>68.78988799999999</v>
      </c>
      <c r="F36" s="34"/>
      <c r="G36" s="33"/>
      <c r="H36" s="34"/>
      <c r="I36" s="34"/>
      <c r="J36" s="34"/>
    </row>
    <row r="37" spans="1:10" ht="15">
      <c r="A37" s="24" t="s">
        <v>53</v>
      </c>
      <c r="B37" s="21" t="s">
        <v>47</v>
      </c>
      <c r="C37" s="37">
        <v>-15.53</v>
      </c>
      <c r="D37" s="22">
        <v>-10.79</v>
      </c>
      <c r="E37" s="23">
        <f t="shared" si="0"/>
        <v>68.99033299999999</v>
      </c>
      <c r="F37" s="34"/>
      <c r="G37" s="33"/>
      <c r="H37" s="34"/>
      <c r="I37" s="34"/>
      <c r="J37" s="34"/>
    </row>
    <row r="38" spans="1:10" ht="15">
      <c r="A38" s="24" t="s">
        <v>54</v>
      </c>
      <c r="B38" s="21" t="s">
        <v>47</v>
      </c>
      <c r="C38" s="37">
        <v>-15.27</v>
      </c>
      <c r="D38" s="22">
        <v>-10.29</v>
      </c>
      <c r="E38" s="23">
        <f t="shared" si="0"/>
        <v>65.68013299999998</v>
      </c>
      <c r="F38" s="34"/>
      <c r="G38" s="33"/>
      <c r="H38" s="34"/>
      <c r="I38" s="34"/>
      <c r="J38" s="34"/>
    </row>
    <row r="39" spans="1:10" ht="15">
      <c r="A39" s="24" t="s">
        <v>55</v>
      </c>
      <c r="B39" s="21" t="s">
        <v>47</v>
      </c>
      <c r="C39" s="37">
        <v>-15.99</v>
      </c>
      <c r="D39" s="22">
        <v>-11.82</v>
      </c>
      <c r="E39" s="23">
        <f t="shared" si="0"/>
        <v>76.014212</v>
      </c>
      <c r="F39" s="34"/>
      <c r="G39" s="33"/>
      <c r="H39" s="34"/>
      <c r="I39" s="34"/>
      <c r="J39" s="34"/>
    </row>
    <row r="40" spans="1:10" ht="15">
      <c r="A40" s="24" t="s">
        <v>56</v>
      </c>
      <c r="B40" s="21" t="s">
        <v>47</v>
      </c>
      <c r="C40" s="37">
        <v>-15.79</v>
      </c>
      <c r="D40" s="22">
        <v>-11.63</v>
      </c>
      <c r="E40" s="23">
        <f t="shared" si="0"/>
        <v>74.69779700000001</v>
      </c>
      <c r="F40" s="34"/>
      <c r="G40" s="33"/>
      <c r="H40" s="34"/>
      <c r="I40" s="34"/>
      <c r="J40" s="34"/>
    </row>
    <row r="41" spans="1:10" ht="15">
      <c r="A41" s="24" t="s">
        <v>57</v>
      </c>
      <c r="B41" s="21" t="s">
        <v>47</v>
      </c>
      <c r="C41" s="37">
        <v>-15.62</v>
      </c>
      <c r="D41" s="22">
        <v>-11.14</v>
      </c>
      <c r="E41" s="23">
        <f t="shared" si="0"/>
        <v>71.346148</v>
      </c>
      <c r="F41" s="34"/>
      <c r="G41" s="33"/>
      <c r="H41" s="34"/>
      <c r="I41" s="34"/>
      <c r="J41" s="34"/>
    </row>
    <row r="42" spans="1:10" ht="15">
      <c r="A42" s="24" t="s">
        <v>58</v>
      </c>
      <c r="B42" s="21" t="s">
        <v>47</v>
      </c>
      <c r="C42" s="37">
        <v>-14.67</v>
      </c>
      <c r="D42" s="22">
        <v>-12.24</v>
      </c>
      <c r="E42" s="23">
        <f t="shared" si="0"/>
        <v>78.957488</v>
      </c>
      <c r="F42" s="34"/>
      <c r="G42" s="33"/>
      <c r="H42" s="34"/>
      <c r="I42" s="34"/>
      <c r="J42" s="34"/>
    </row>
    <row r="43" spans="1:10" ht="15">
      <c r="A43" s="24" t="s">
        <v>59</v>
      </c>
      <c r="B43" s="21" t="s">
        <v>47</v>
      </c>
      <c r="C43" s="22">
        <v>-13.87</v>
      </c>
      <c r="D43" s="22">
        <v>-9.79</v>
      </c>
      <c r="E43" s="23">
        <f t="shared" si="0"/>
        <v>62.43493299999999</v>
      </c>
      <c r="F43" s="34"/>
      <c r="G43" s="33"/>
      <c r="H43" s="34"/>
      <c r="I43" s="34"/>
      <c r="J43" s="34"/>
    </row>
    <row r="44" spans="1:10" ht="15">
      <c r="A44" s="24" t="s">
        <v>60</v>
      </c>
      <c r="B44" s="21" t="s">
        <v>47</v>
      </c>
      <c r="C44" s="22">
        <v>-14.27</v>
      </c>
      <c r="D44" s="22">
        <v>-10.28</v>
      </c>
      <c r="E44" s="23">
        <f t="shared" si="0"/>
        <v>65.61459199999999</v>
      </c>
      <c r="F44" s="34"/>
      <c r="G44" s="33"/>
      <c r="H44" s="34"/>
      <c r="I44" s="34"/>
      <c r="J44" s="34"/>
    </row>
    <row r="45" spans="1:10" ht="15">
      <c r="A45" s="24" t="s">
        <v>65</v>
      </c>
      <c r="B45" s="21" t="s">
        <v>47</v>
      </c>
      <c r="C45" s="22">
        <v>-16.51</v>
      </c>
      <c r="D45" s="22">
        <v>-6.46</v>
      </c>
      <c r="E45" s="23">
        <f>16-4.14*(D45+1)+0.13*(D45+1)*(D45+1)</f>
        <v>42.479907999999995</v>
      </c>
      <c r="F45" s="34"/>
      <c r="G45" s="33"/>
      <c r="H45" s="34"/>
      <c r="I45" s="34"/>
      <c r="J45" s="34"/>
    </row>
    <row r="46" spans="1:10" ht="15">
      <c r="A46" s="24" t="s">
        <v>61</v>
      </c>
      <c r="B46" s="21" t="s">
        <v>47</v>
      </c>
      <c r="C46" s="22">
        <v>-11.8</v>
      </c>
      <c r="D46" s="22">
        <v>-10.87</v>
      </c>
      <c r="E46" s="23">
        <f t="shared" si="0"/>
        <v>69.52599699999999</v>
      </c>
      <c r="F46" s="34"/>
      <c r="G46" s="33"/>
      <c r="H46" s="34"/>
      <c r="I46" s="34"/>
      <c r="J46" s="34"/>
    </row>
    <row r="47" spans="1:10" ht="15">
      <c r="A47" s="24" t="s">
        <v>62</v>
      </c>
      <c r="B47" s="21" t="s">
        <v>47</v>
      </c>
      <c r="C47" s="22">
        <v>-13.65</v>
      </c>
      <c r="D47" s="22">
        <v>-9.87</v>
      </c>
      <c r="E47" s="23">
        <f t="shared" si="0"/>
        <v>62.94979699999999</v>
      </c>
      <c r="F47" s="34"/>
      <c r="G47" s="33"/>
      <c r="H47" s="34"/>
      <c r="I47" s="34"/>
      <c r="J47" s="34"/>
    </row>
    <row r="48" spans="1:10" ht="15">
      <c r="A48" s="24" t="s">
        <v>63</v>
      </c>
      <c r="B48" s="21" t="s">
        <v>47</v>
      </c>
      <c r="C48" s="22">
        <v>-16.78</v>
      </c>
      <c r="D48" s="22">
        <v>-5.63</v>
      </c>
      <c r="E48" s="23">
        <f>16-4.14*(D48+1)+0.13*(D48+1)*(D48+1)</f>
        <v>37.954997</v>
      </c>
      <c r="F48" s="34"/>
      <c r="G48" s="33"/>
      <c r="H48" s="34"/>
      <c r="I48" s="34"/>
      <c r="J48" s="34"/>
    </row>
    <row r="49" spans="1:10" ht="15">
      <c r="A49" s="24" t="s">
        <v>64</v>
      </c>
      <c r="B49" s="21" t="s">
        <v>47</v>
      </c>
      <c r="C49" s="22">
        <v>-15.06</v>
      </c>
      <c r="D49" s="22">
        <v>-7.75</v>
      </c>
      <c r="E49" s="23">
        <f>16-4.14*(D49+1)+0.13*(D49+1)*(D49+1)</f>
        <v>49.86812499999999</v>
      </c>
      <c r="F49" s="34"/>
      <c r="G49" s="33"/>
      <c r="H49" s="34"/>
      <c r="I49" s="34"/>
      <c r="J49" s="34"/>
    </row>
    <row r="50" spans="1:10" ht="15">
      <c r="A50" s="24" t="s">
        <v>78</v>
      </c>
      <c r="B50" s="38" t="s">
        <v>47</v>
      </c>
      <c r="C50" s="22">
        <v>-18.43</v>
      </c>
      <c r="D50" s="22">
        <v>-11.86</v>
      </c>
      <c r="E50" s="23">
        <f>16-4.14*(D50+1)+0.13*(D50+1)*(D50+1)</f>
        <v>76.292548</v>
      </c>
      <c r="F50" s="34"/>
      <c r="G50" s="33"/>
      <c r="H50" s="34"/>
      <c r="I50" s="34"/>
      <c r="J50" s="34"/>
    </row>
    <row r="51" spans="1:10" ht="15">
      <c r="A51" s="24" t="s">
        <v>79</v>
      </c>
      <c r="B51" s="38" t="s">
        <v>47</v>
      </c>
      <c r="C51" s="22">
        <v>-17.29</v>
      </c>
      <c r="D51" s="22">
        <v>-14.15</v>
      </c>
      <c r="E51" s="23">
        <f>16-4.14*(D51+1)+0.13*(D51+1)*(D51+1)</f>
        <v>92.92092500000001</v>
      </c>
      <c r="F51" s="34"/>
      <c r="G51" s="33"/>
      <c r="H51" s="34"/>
      <c r="I51" s="34"/>
      <c r="J51" s="34"/>
    </row>
    <row r="52" spans="1:10" ht="15">
      <c r="A52" s="24" t="s">
        <v>67</v>
      </c>
      <c r="B52" s="21" t="s">
        <v>91</v>
      </c>
      <c r="C52" s="22">
        <v>-18.04</v>
      </c>
      <c r="D52" s="22">
        <v>-13.26</v>
      </c>
      <c r="E52" s="23">
        <f t="shared" si="0"/>
        <v>86.29638799999998</v>
      </c>
      <c r="F52" s="34"/>
      <c r="G52" s="33"/>
      <c r="H52" s="34"/>
      <c r="I52" s="34"/>
      <c r="J52" s="34"/>
    </row>
    <row r="53" spans="1:10" ht="15">
      <c r="A53" s="24" t="s">
        <v>66</v>
      </c>
      <c r="B53" s="21" t="s">
        <v>47</v>
      </c>
      <c r="C53" s="22">
        <v>-15.96</v>
      </c>
      <c r="D53" s="22">
        <v>-5.42</v>
      </c>
      <c r="E53" s="23">
        <f>16-4.14*(D53+1)+0.13*(D53+1)*(D53+1)</f>
        <v>36.838532</v>
      </c>
      <c r="F53" s="34"/>
      <c r="G53" s="33"/>
      <c r="H53" s="34"/>
      <c r="I53" s="34"/>
      <c r="J53" s="34"/>
    </row>
    <row r="54" spans="1:10" ht="15">
      <c r="A54" s="24" t="s">
        <v>68</v>
      </c>
      <c r="B54" s="21" t="s">
        <v>48</v>
      </c>
      <c r="C54" s="22">
        <v>-18.86</v>
      </c>
      <c r="D54" s="22">
        <v>-3.93</v>
      </c>
      <c r="E54" s="23">
        <f t="shared" si="0"/>
        <v>29.246237</v>
      </c>
      <c r="F54" s="34"/>
      <c r="G54" s="33"/>
      <c r="H54" s="34"/>
      <c r="I54" s="34"/>
      <c r="J54" s="34"/>
    </row>
    <row r="55" spans="1:10" ht="15">
      <c r="A55" s="24" t="s">
        <v>69</v>
      </c>
      <c r="B55" s="21" t="s">
        <v>91</v>
      </c>
      <c r="C55" s="22">
        <v>-18.83</v>
      </c>
      <c r="D55" s="22">
        <v>-13.93</v>
      </c>
      <c r="E55" s="23">
        <f t="shared" si="0"/>
        <v>91.264237</v>
      </c>
      <c r="F55" s="34"/>
      <c r="G55" s="33"/>
      <c r="H55" s="34"/>
      <c r="I55" s="34"/>
      <c r="J55" s="34"/>
    </row>
    <row r="56" spans="1:10" ht="15">
      <c r="A56" s="24" t="s">
        <v>70</v>
      </c>
      <c r="B56" s="21" t="s">
        <v>91</v>
      </c>
      <c r="C56" s="22">
        <v>-19.1</v>
      </c>
      <c r="D56" s="22">
        <v>-12.98</v>
      </c>
      <c r="E56" s="23">
        <f t="shared" si="0"/>
        <v>84.254852</v>
      </c>
      <c r="F56" s="34"/>
      <c r="G56" s="33"/>
      <c r="H56" s="34"/>
      <c r="I56" s="34"/>
      <c r="J56" s="34"/>
    </row>
    <row r="57" spans="1:10" ht="15">
      <c r="A57" s="24" t="s">
        <v>71</v>
      </c>
      <c r="B57" s="21" t="s">
        <v>91</v>
      </c>
      <c r="C57" s="22">
        <v>-20.23</v>
      </c>
      <c r="D57" s="22">
        <v>-2.68</v>
      </c>
      <c r="E57" s="23">
        <f t="shared" si="0"/>
        <v>23.322112</v>
      </c>
      <c r="F57" s="34"/>
      <c r="G57" s="33"/>
      <c r="H57" s="34"/>
      <c r="I57" s="34"/>
      <c r="J57" s="34"/>
    </row>
    <row r="58" spans="1:10" ht="15">
      <c r="A58" s="24" t="s">
        <v>72</v>
      </c>
      <c r="B58" s="21" t="s">
        <v>91</v>
      </c>
      <c r="C58" s="22">
        <v>-19.86</v>
      </c>
      <c r="D58" s="22">
        <v>-2.34</v>
      </c>
      <c r="E58" s="23">
        <f t="shared" si="0"/>
        <v>21.781028</v>
      </c>
      <c r="F58" s="34"/>
      <c r="G58" s="33"/>
      <c r="H58" s="34"/>
      <c r="I58" s="34"/>
      <c r="J58" s="34"/>
    </row>
    <row r="59" spans="1:10" ht="15">
      <c r="A59" s="24" t="s">
        <v>74</v>
      </c>
      <c r="B59" s="21" t="s">
        <v>91</v>
      </c>
      <c r="C59" s="22">
        <v>-19.6</v>
      </c>
      <c r="D59" s="22">
        <v>-5.65</v>
      </c>
      <c r="E59" s="23">
        <f t="shared" si="0"/>
        <v>38.061925</v>
      </c>
      <c r="F59" s="34"/>
      <c r="G59" s="33"/>
      <c r="H59" s="34"/>
      <c r="I59" s="34"/>
      <c r="J59" s="34"/>
    </row>
    <row r="60" spans="1:10" ht="15">
      <c r="A60" s="24" t="s">
        <v>73</v>
      </c>
      <c r="B60" s="21" t="s">
        <v>91</v>
      </c>
      <c r="C60" s="22">
        <v>-17.47</v>
      </c>
      <c r="D60" s="22">
        <v>-16.32</v>
      </c>
      <c r="E60" s="23">
        <f>16-4.14*(D60+1)+0.13*(D60+1)*(D60+1)</f>
        <v>109.93611200000001</v>
      </c>
      <c r="F60" s="34"/>
      <c r="G60" s="33"/>
      <c r="H60" s="34"/>
      <c r="I60" s="34"/>
      <c r="J60" s="34"/>
    </row>
    <row r="61" spans="1:10" ht="15">
      <c r="A61" s="24" t="s">
        <v>75</v>
      </c>
      <c r="B61" s="38" t="s">
        <v>47</v>
      </c>
      <c r="C61" s="22">
        <v>-18.5</v>
      </c>
      <c r="D61" s="22">
        <v>-9.35</v>
      </c>
      <c r="E61" s="23">
        <f t="shared" si="0"/>
        <v>59.63292499999999</v>
      </c>
      <c r="F61" s="34"/>
      <c r="G61" s="33"/>
      <c r="H61" s="34"/>
      <c r="I61" s="34"/>
      <c r="J61" s="34"/>
    </row>
    <row r="62" spans="1:10" ht="15">
      <c r="A62" s="24" t="s">
        <v>76</v>
      </c>
      <c r="B62" s="38" t="s">
        <v>47</v>
      </c>
      <c r="C62" s="22">
        <v>-19.32</v>
      </c>
      <c r="D62" s="22">
        <v>-13.16</v>
      </c>
      <c r="E62" s="23">
        <f t="shared" si="0"/>
        <v>85.564928</v>
      </c>
      <c r="F62" s="34"/>
      <c r="G62" s="33"/>
      <c r="H62" s="34"/>
      <c r="I62" s="34"/>
      <c r="J62" s="34"/>
    </row>
    <row r="63" spans="1:10" ht="15">
      <c r="A63" s="24" t="s">
        <v>77</v>
      </c>
      <c r="B63" s="38" t="s">
        <v>47</v>
      </c>
      <c r="C63" s="22">
        <v>-19.92</v>
      </c>
      <c r="D63" s="22">
        <v>-8.07</v>
      </c>
      <c r="E63" s="23">
        <f t="shared" si="0"/>
        <v>51.767837</v>
      </c>
      <c r="F63" s="34"/>
      <c r="G63" s="33"/>
      <c r="H63" s="34"/>
      <c r="I63" s="34"/>
      <c r="J63" s="34"/>
    </row>
    <row r="64" spans="1:10" ht="15">
      <c r="A64" s="44" t="s">
        <v>89</v>
      </c>
      <c r="B64" s="38" t="s">
        <v>47</v>
      </c>
      <c r="C64" s="37">
        <v>-16.34</v>
      </c>
      <c r="D64" s="37">
        <v>-19.72</v>
      </c>
      <c r="E64" s="23">
        <f t="shared" si="0"/>
        <v>139.05779199999998</v>
      </c>
      <c r="F64" s="34"/>
      <c r="G64" s="33"/>
      <c r="H64" s="34"/>
      <c r="I64" s="34"/>
      <c r="J64" s="34"/>
    </row>
    <row r="65" spans="1:10" ht="15">
      <c r="A65" s="45" t="s">
        <v>90</v>
      </c>
      <c r="B65" s="39" t="s">
        <v>47</v>
      </c>
      <c r="C65" s="40">
        <v>-6.9</v>
      </c>
      <c r="D65" s="40">
        <v>-19.72</v>
      </c>
      <c r="E65" s="41">
        <f t="shared" si="0"/>
        <v>139.05779199999998</v>
      </c>
      <c r="F65" s="34"/>
      <c r="G65" s="33"/>
      <c r="H65" s="34"/>
      <c r="I65" s="34"/>
      <c r="J65" s="34"/>
    </row>
  </sheetData>
  <sheetProtection/>
  <printOptions/>
  <pageMargins left="0.75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8.796875" defaultRowHeight="15"/>
  <cols>
    <col min="1" max="16384" width="11.59765625" style="0" customWidth="1"/>
  </cols>
  <sheetData>
    <row r="1" spans="1:3" ht="15">
      <c r="A1" s="11"/>
      <c r="B1" s="11" t="s">
        <v>103</v>
      </c>
      <c r="C1" s="11" t="s">
        <v>104</v>
      </c>
    </row>
    <row r="2" spans="1:4" ht="15">
      <c r="A2" s="9" t="s">
        <v>103</v>
      </c>
      <c r="B2" s="9">
        <v>1</v>
      </c>
      <c r="C2" s="9"/>
      <c r="D2" t="s">
        <v>129</v>
      </c>
    </row>
    <row r="3" spans="1:3" ht="15.75" thickBot="1">
      <c r="A3" s="10" t="s">
        <v>104</v>
      </c>
      <c r="B3" s="10">
        <v>-0.7408090111451041</v>
      </c>
      <c r="C3" s="10">
        <v>1</v>
      </c>
    </row>
    <row r="6" ht="15.75" thickBot="1"/>
    <row r="7" spans="1:3" ht="15">
      <c r="A7" s="11"/>
      <c r="B7" s="11" t="s">
        <v>103</v>
      </c>
      <c r="C7" s="11" t="s">
        <v>104</v>
      </c>
    </row>
    <row r="8" spans="1:4" ht="15">
      <c r="A8" s="9" t="s">
        <v>103</v>
      </c>
      <c r="B8" s="9">
        <v>1</v>
      </c>
      <c r="C8" s="9"/>
      <c r="D8" t="s">
        <v>130</v>
      </c>
    </row>
    <row r="9" spans="1:3" ht="15.75" thickBot="1">
      <c r="A9" s="10" t="s">
        <v>104</v>
      </c>
      <c r="B9" s="10">
        <v>-0.9189814693012175</v>
      </c>
      <c r="C9" s="10">
        <v>1</v>
      </c>
    </row>
    <row r="13" ht="15.75" thickBot="1"/>
    <row r="14" spans="1:3" ht="15">
      <c r="A14" s="11"/>
      <c r="B14" s="11" t="s">
        <v>103</v>
      </c>
      <c r="C14" s="11" t="s">
        <v>104</v>
      </c>
    </row>
    <row r="15" spans="1:4" ht="15">
      <c r="A15" s="9" t="s">
        <v>103</v>
      </c>
      <c r="B15" s="9">
        <v>1</v>
      </c>
      <c r="C15" s="9"/>
      <c r="D15" t="s">
        <v>131</v>
      </c>
    </row>
    <row r="16" spans="1:3" ht="15.75" thickBot="1">
      <c r="A16" s="10" t="s">
        <v>104</v>
      </c>
      <c r="B16" s="10">
        <v>-0.07599795915272725</v>
      </c>
      <c r="C16" s="10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8" sqref="E18"/>
    </sheetView>
  </sheetViews>
  <sheetFormatPr defaultColWidth="8.796875" defaultRowHeight="15"/>
  <cols>
    <col min="1" max="16384" width="11.59765625" style="0" customWidth="1"/>
  </cols>
  <sheetData>
    <row r="1" spans="1:9" ht="15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105</v>
      </c>
      <c r="B3" s="12"/>
      <c r="C3" s="1"/>
      <c r="D3" s="1"/>
      <c r="E3" s="1"/>
      <c r="F3" s="1"/>
      <c r="G3" s="1"/>
      <c r="H3" s="1"/>
      <c r="I3" s="1"/>
    </row>
    <row r="4" spans="1:9" ht="15">
      <c r="A4" s="13" t="s">
        <v>106</v>
      </c>
      <c r="B4" s="13">
        <v>0.9189814693012174</v>
      </c>
      <c r="C4" s="1"/>
      <c r="D4" s="1"/>
      <c r="E4" s="1"/>
      <c r="F4" s="1"/>
      <c r="G4" s="1"/>
      <c r="H4" s="1"/>
      <c r="I4" s="1"/>
    </row>
    <row r="5" spans="1:9" ht="15">
      <c r="A5" s="13" t="s">
        <v>107</v>
      </c>
      <c r="B5" s="13">
        <v>0.8445269409190242</v>
      </c>
      <c r="C5" s="1"/>
      <c r="D5" s="1"/>
      <c r="E5" s="1"/>
      <c r="F5" s="1"/>
      <c r="G5" s="1"/>
      <c r="H5" s="1"/>
      <c r="I5" s="1"/>
    </row>
    <row r="6" spans="1:9" ht="15">
      <c r="A6" s="13" t="s">
        <v>108</v>
      </c>
      <c r="B6" s="13">
        <v>0.8186147644055283</v>
      </c>
      <c r="C6" s="1"/>
      <c r="D6" s="1"/>
      <c r="E6" s="1"/>
      <c r="F6" s="1"/>
      <c r="G6" s="1"/>
      <c r="H6" s="1"/>
      <c r="I6" s="1"/>
    </row>
    <row r="7" spans="1:9" ht="15">
      <c r="A7" s="13" t="s">
        <v>109</v>
      </c>
      <c r="B7" s="13">
        <v>0.7143765382409858</v>
      </c>
      <c r="C7" s="1"/>
      <c r="D7" s="1"/>
      <c r="E7" s="1"/>
      <c r="F7" s="1"/>
      <c r="G7" s="1"/>
      <c r="H7" s="1"/>
      <c r="I7" s="1"/>
    </row>
    <row r="8" spans="1:9" ht="15.75" thickBot="1">
      <c r="A8" s="14" t="s">
        <v>110</v>
      </c>
      <c r="B8" s="14">
        <v>8</v>
      </c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 t="s">
        <v>111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5"/>
      <c r="B11" s="15" t="s">
        <v>116</v>
      </c>
      <c r="C11" s="15" t="s">
        <v>117</v>
      </c>
      <c r="D11" s="15" t="s">
        <v>118</v>
      </c>
      <c r="E11" s="15" t="s">
        <v>119</v>
      </c>
      <c r="F11" s="15" t="s">
        <v>120</v>
      </c>
      <c r="G11" s="1"/>
      <c r="H11" s="1"/>
      <c r="I11" s="1"/>
    </row>
    <row r="12" spans="1:9" ht="15">
      <c r="A12" s="13" t="s">
        <v>112</v>
      </c>
      <c r="B12" s="13">
        <v>1</v>
      </c>
      <c r="C12" s="13">
        <v>16.63274696966496</v>
      </c>
      <c r="D12" s="13">
        <v>16.63274696966496</v>
      </c>
      <c r="E12" s="13">
        <v>32.59189518407169</v>
      </c>
      <c r="F12" s="13">
        <v>0.0012500371113557133</v>
      </c>
      <c r="G12" s="1"/>
      <c r="H12" s="1"/>
      <c r="I12" s="1"/>
    </row>
    <row r="13" spans="1:9" ht="15">
      <c r="A13" s="13" t="s">
        <v>113</v>
      </c>
      <c r="B13" s="13">
        <v>6</v>
      </c>
      <c r="C13" s="13">
        <v>3.0620030303350476</v>
      </c>
      <c r="D13" s="13">
        <v>0.5103338383891746</v>
      </c>
      <c r="E13" s="13"/>
      <c r="F13" s="13"/>
      <c r="G13" s="1"/>
      <c r="H13" s="1"/>
      <c r="I13" s="1"/>
    </row>
    <row r="14" spans="1:9" ht="15.75" thickBot="1">
      <c r="A14" s="14" t="s">
        <v>114</v>
      </c>
      <c r="B14" s="14">
        <v>7</v>
      </c>
      <c r="C14" s="14">
        <v>19.69475000000001</v>
      </c>
      <c r="D14" s="14"/>
      <c r="E14" s="14"/>
      <c r="F14" s="14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5"/>
      <c r="B16" s="15" t="s">
        <v>121</v>
      </c>
      <c r="C16" s="15" t="s">
        <v>109</v>
      </c>
      <c r="D16" s="15" t="s">
        <v>122</v>
      </c>
      <c r="E16" s="15" t="s">
        <v>123</v>
      </c>
      <c r="F16" s="15" t="s">
        <v>124</v>
      </c>
      <c r="G16" s="15" t="s">
        <v>125</v>
      </c>
      <c r="H16" s="15" t="s">
        <v>126</v>
      </c>
      <c r="I16" s="15" t="s">
        <v>127</v>
      </c>
    </row>
    <row r="17" spans="1:9" ht="15">
      <c r="A17" s="13" t="s">
        <v>115</v>
      </c>
      <c r="B17" s="13">
        <v>-20.487900003169823</v>
      </c>
      <c r="C17" s="13">
        <v>1.038447011444021</v>
      </c>
      <c r="D17" s="13">
        <v>-19.729364885628787</v>
      </c>
      <c r="E17" s="13">
        <v>1.09946942766126E-06</v>
      </c>
      <c r="F17" s="13">
        <v>-23.028890160509288</v>
      </c>
      <c r="G17" s="13">
        <v>-17.94690984583036</v>
      </c>
      <c r="H17" s="13">
        <v>-23.028890160509288</v>
      </c>
      <c r="I17" s="13">
        <v>-17.94690984583036</v>
      </c>
    </row>
    <row r="18" spans="1:9" ht="15.75" thickBot="1">
      <c r="A18" s="14" t="s">
        <v>128</v>
      </c>
      <c r="B18" s="14">
        <v>-0.6962797037287509</v>
      </c>
      <c r="C18" s="14">
        <v>0.12196323307069716</v>
      </c>
      <c r="D18" s="14">
        <v>-5.708931177030586</v>
      </c>
      <c r="E18" s="17">
        <v>0.0012500371113556995</v>
      </c>
      <c r="F18" s="14">
        <v>-0.9947132023807392</v>
      </c>
      <c r="G18" s="14">
        <v>-0.3978462050767626</v>
      </c>
      <c r="H18" s="14">
        <v>-0.9947132023807392</v>
      </c>
      <c r="I18" s="14">
        <v>-0.3978462050767626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2">
      <selection activeCell="E18" sqref="E18"/>
    </sheetView>
  </sheetViews>
  <sheetFormatPr defaultColWidth="8.796875" defaultRowHeight="15"/>
  <cols>
    <col min="1" max="16384" width="11.59765625" style="0" customWidth="1"/>
  </cols>
  <sheetData>
    <row r="1" spans="1:9" ht="15">
      <c r="A1" s="1" t="s">
        <v>133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105</v>
      </c>
      <c r="B3" s="12"/>
      <c r="C3" s="1"/>
      <c r="D3" s="1"/>
      <c r="E3" s="1"/>
      <c r="F3" s="1"/>
      <c r="G3" s="1"/>
      <c r="H3" s="1"/>
      <c r="I3" s="1"/>
    </row>
    <row r="4" spans="1:9" ht="15">
      <c r="A4" s="13" t="s">
        <v>106</v>
      </c>
      <c r="B4" s="13">
        <v>0.7408090111451042</v>
      </c>
      <c r="C4" s="1"/>
      <c r="D4" s="1"/>
      <c r="E4" s="1"/>
      <c r="F4" s="1"/>
      <c r="G4" s="1"/>
      <c r="H4" s="1"/>
      <c r="I4" s="1"/>
    </row>
    <row r="5" spans="1:9" ht="15">
      <c r="A5" s="13" t="s">
        <v>107</v>
      </c>
      <c r="B5" s="13">
        <v>0.5487979909937872</v>
      </c>
      <c r="C5" s="1"/>
      <c r="D5" s="1"/>
      <c r="E5" s="1"/>
      <c r="F5" s="1"/>
      <c r="G5" s="1"/>
      <c r="H5" s="1"/>
      <c r="I5" s="1"/>
    </row>
    <row r="6" spans="1:9" ht="15">
      <c r="A6" s="13" t="s">
        <v>108</v>
      </c>
      <c r="B6" s="13">
        <v>0.507779626538677</v>
      </c>
      <c r="C6" s="1"/>
      <c r="D6" s="1"/>
      <c r="E6" s="1"/>
      <c r="F6" s="1"/>
      <c r="G6" s="1"/>
      <c r="H6" s="1"/>
      <c r="I6" s="1"/>
    </row>
    <row r="7" spans="1:9" ht="15">
      <c r="A7" s="13" t="s">
        <v>109</v>
      </c>
      <c r="B7" s="13">
        <v>0.6467174326092129</v>
      </c>
      <c r="C7" s="1"/>
      <c r="D7" s="1"/>
      <c r="E7" s="1"/>
      <c r="F7" s="1"/>
      <c r="G7" s="1"/>
      <c r="H7" s="1"/>
      <c r="I7" s="1"/>
    </row>
    <row r="8" spans="1:9" ht="15.75" thickBot="1">
      <c r="A8" s="14" t="s">
        <v>110</v>
      </c>
      <c r="B8" s="14">
        <v>13</v>
      </c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 t="s">
        <v>111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5"/>
      <c r="B11" s="15" t="s">
        <v>116</v>
      </c>
      <c r="C11" s="15" t="s">
        <v>117</v>
      </c>
      <c r="D11" s="15" t="s">
        <v>118</v>
      </c>
      <c r="E11" s="15" t="s">
        <v>119</v>
      </c>
      <c r="F11" s="15" t="s">
        <v>120</v>
      </c>
      <c r="G11" s="1"/>
      <c r="H11" s="1"/>
      <c r="I11" s="1"/>
    </row>
    <row r="12" spans="1:9" ht="15">
      <c r="A12" s="13" t="s">
        <v>112</v>
      </c>
      <c r="B12" s="13">
        <v>1</v>
      </c>
      <c r="C12" s="13">
        <v>5.595814493645152</v>
      </c>
      <c r="D12" s="13">
        <v>5.595814493645152</v>
      </c>
      <c r="E12" s="13">
        <v>13.379324073108322</v>
      </c>
      <c r="F12" s="13">
        <v>0.0037691987890391128</v>
      </c>
      <c r="G12" s="1"/>
      <c r="H12" s="1"/>
      <c r="I12" s="1"/>
    </row>
    <row r="13" spans="1:9" ht="15">
      <c r="A13" s="13" t="s">
        <v>113</v>
      </c>
      <c r="B13" s="13">
        <v>11</v>
      </c>
      <c r="C13" s="13">
        <v>4.60067781404717</v>
      </c>
      <c r="D13" s="13">
        <v>0.41824343764065186</v>
      </c>
      <c r="E13" s="13"/>
      <c r="F13" s="13"/>
      <c r="G13" s="1"/>
      <c r="H13" s="1"/>
      <c r="I13" s="1"/>
    </row>
    <row r="14" spans="1:9" ht="15.75" thickBot="1">
      <c r="A14" s="14" t="s">
        <v>114</v>
      </c>
      <c r="B14" s="14">
        <v>12</v>
      </c>
      <c r="C14" s="14">
        <v>10.196492307692322</v>
      </c>
      <c r="D14" s="14"/>
      <c r="E14" s="14"/>
      <c r="F14" s="14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5"/>
      <c r="B16" s="15" t="s">
        <v>121</v>
      </c>
      <c r="C16" s="15" t="s">
        <v>109</v>
      </c>
      <c r="D16" s="15" t="s">
        <v>122</v>
      </c>
      <c r="E16" s="15" t="s">
        <v>123</v>
      </c>
      <c r="F16" s="15" t="s">
        <v>124</v>
      </c>
      <c r="G16" s="15" t="s">
        <v>125</v>
      </c>
      <c r="H16" s="15" t="s">
        <v>126</v>
      </c>
      <c r="I16" s="15" t="s">
        <v>127</v>
      </c>
    </row>
    <row r="17" spans="1:9" ht="15">
      <c r="A17" s="13" t="s">
        <v>115</v>
      </c>
      <c r="B17" s="13">
        <v>-20.275913742520128</v>
      </c>
      <c r="C17" s="13">
        <v>0.4214888868602536</v>
      </c>
      <c r="D17" s="13">
        <v>-48.10545277613142</v>
      </c>
      <c r="E17" s="13">
        <v>3.841078271291927E-14</v>
      </c>
      <c r="F17" s="13">
        <v>-21.203604996821703</v>
      </c>
      <c r="G17" s="13">
        <v>-19.348222488218553</v>
      </c>
      <c r="H17" s="13">
        <v>-21.203604996821703</v>
      </c>
      <c r="I17" s="13">
        <v>-19.348222488218553</v>
      </c>
    </row>
    <row r="18" spans="1:9" ht="15.75" thickBot="1">
      <c r="A18" s="14" t="s">
        <v>128</v>
      </c>
      <c r="B18" s="14">
        <v>-0.1420494881951888</v>
      </c>
      <c r="C18" s="14">
        <v>0.03883493536199141</v>
      </c>
      <c r="D18" s="14">
        <v>-3.6577758369134745</v>
      </c>
      <c r="E18" s="16">
        <v>0.0037691987890393418</v>
      </c>
      <c r="F18" s="14">
        <v>-0.22752464784899765</v>
      </c>
      <c r="G18" s="14">
        <v>-0.056574328541379976</v>
      </c>
      <c r="H18" s="14">
        <v>-0.22752464784899765</v>
      </c>
      <c r="I18" s="14">
        <v>-0.056574328541379976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D6">
      <selection activeCell="I25" sqref="I25"/>
    </sheetView>
  </sheetViews>
  <sheetFormatPr defaultColWidth="8.796875" defaultRowHeight="15"/>
  <cols>
    <col min="1" max="16384" width="11.59765625" style="0" customWidth="1"/>
  </cols>
  <sheetData>
    <row r="1" spans="4:5" ht="15.75" thickTop="1">
      <c r="D1" s="6" t="s">
        <v>81</v>
      </c>
      <c r="E1" s="6" t="s">
        <v>82</v>
      </c>
    </row>
    <row r="2" spans="1:5" ht="15">
      <c r="A2" s="3" t="s">
        <v>78</v>
      </c>
      <c r="B2" s="4" t="s">
        <v>47</v>
      </c>
      <c r="C2" s="4">
        <v>20.25</v>
      </c>
      <c r="D2" s="7">
        <v>-18.43</v>
      </c>
      <c r="E2" s="7">
        <v>-11.86</v>
      </c>
    </row>
    <row r="3" spans="1:5" ht="15">
      <c r="A3" s="3" t="s">
        <v>79</v>
      </c>
      <c r="B3" s="4" t="s">
        <v>47</v>
      </c>
      <c r="C3" s="4">
        <v>17.2</v>
      </c>
      <c r="D3" s="7">
        <v>-17.29</v>
      </c>
      <c r="E3" s="7">
        <v>-14.15</v>
      </c>
    </row>
    <row r="4" spans="1:5" ht="15">
      <c r="A4" s="3" t="s">
        <v>67</v>
      </c>
      <c r="B4" s="5" t="s">
        <v>91</v>
      </c>
      <c r="C4" s="5">
        <v>14.2</v>
      </c>
      <c r="D4" s="7">
        <v>-18.04</v>
      </c>
      <c r="E4" s="7">
        <v>-13.26</v>
      </c>
    </row>
    <row r="5" spans="1:5" ht="15">
      <c r="A5" s="3" t="s">
        <v>68</v>
      </c>
      <c r="B5" s="5" t="s">
        <v>48</v>
      </c>
      <c r="C5" s="5">
        <v>10.4</v>
      </c>
      <c r="D5" s="7">
        <v>-18.86</v>
      </c>
      <c r="E5" s="7">
        <v>-3.93</v>
      </c>
    </row>
    <row r="6" spans="1:5" ht="15">
      <c r="A6" s="3" t="s">
        <v>69</v>
      </c>
      <c r="B6" s="5" t="s">
        <v>91</v>
      </c>
      <c r="C6" s="5">
        <v>8.4</v>
      </c>
      <c r="D6" s="7">
        <v>-18.83</v>
      </c>
      <c r="E6" s="7">
        <v>-13.93</v>
      </c>
    </row>
    <row r="7" spans="1:5" ht="15">
      <c r="A7" s="3" t="s">
        <v>70</v>
      </c>
      <c r="B7" s="5" t="s">
        <v>91</v>
      </c>
      <c r="C7" s="5">
        <v>3.1</v>
      </c>
      <c r="D7" s="7">
        <v>-19.1</v>
      </c>
      <c r="E7" s="7">
        <v>-12.98</v>
      </c>
    </row>
    <row r="8" spans="1:5" ht="15">
      <c r="A8" s="3"/>
      <c r="B8" s="5"/>
      <c r="C8" s="5"/>
      <c r="D8" s="7"/>
      <c r="E8" s="7"/>
    </row>
    <row r="9" spans="1:5" ht="15">
      <c r="A9" s="3"/>
      <c r="B9" s="5"/>
      <c r="C9" s="5"/>
      <c r="D9" s="7"/>
      <c r="E9" s="7"/>
    </row>
    <row r="18" spans="1:5" ht="15">
      <c r="A18" s="3" t="s">
        <v>71</v>
      </c>
      <c r="B18" s="5" t="s">
        <v>91</v>
      </c>
      <c r="C18" s="5">
        <v>8.4</v>
      </c>
      <c r="D18" s="7">
        <v>-20.23</v>
      </c>
      <c r="E18" s="7">
        <v>-2.68</v>
      </c>
    </row>
    <row r="19" spans="1:5" ht="15">
      <c r="A19" s="3" t="s">
        <v>72</v>
      </c>
      <c r="B19" s="5" t="s">
        <v>91</v>
      </c>
      <c r="C19" s="5">
        <v>25</v>
      </c>
      <c r="D19" s="7">
        <v>-19.86</v>
      </c>
      <c r="E19" s="7">
        <v>-2.34</v>
      </c>
    </row>
    <row r="20" spans="1:5" ht="15">
      <c r="A20" s="3" t="s">
        <v>74</v>
      </c>
      <c r="B20" s="5" t="s">
        <v>91</v>
      </c>
      <c r="C20" s="5">
        <v>41</v>
      </c>
      <c r="D20" s="7">
        <v>-19.6</v>
      </c>
      <c r="E20" s="7">
        <v>-5.65</v>
      </c>
    </row>
    <row r="21" spans="1:5" ht="15">
      <c r="A21" s="3" t="s">
        <v>68</v>
      </c>
      <c r="B21" s="5" t="s">
        <v>48</v>
      </c>
      <c r="C21" s="5">
        <v>57</v>
      </c>
      <c r="D21" s="7">
        <v>-18.86</v>
      </c>
      <c r="E21" s="7">
        <v>-3.93</v>
      </c>
    </row>
    <row r="22" spans="1:5" ht="15">
      <c r="A22" s="3" t="s">
        <v>73</v>
      </c>
      <c r="B22" s="5" t="s">
        <v>91</v>
      </c>
      <c r="C22" s="5">
        <v>70</v>
      </c>
      <c r="D22" s="7">
        <v>-17.47</v>
      </c>
      <c r="E22" s="7">
        <v>-16.32</v>
      </c>
    </row>
    <row r="23" spans="1:5" ht="15">
      <c r="A23" s="3" t="s">
        <v>75</v>
      </c>
      <c r="B23" s="4" t="s">
        <v>47</v>
      </c>
      <c r="C23" s="4">
        <v>82.6</v>
      </c>
      <c r="D23" s="7">
        <v>-18.5</v>
      </c>
      <c r="E23" s="7">
        <v>-9.35</v>
      </c>
    </row>
    <row r="24" spans="1:5" ht="15">
      <c r="A24" s="3" t="s">
        <v>76</v>
      </c>
      <c r="B24" s="4" t="s">
        <v>47</v>
      </c>
      <c r="C24" s="4">
        <v>93.6</v>
      </c>
      <c r="D24" s="7">
        <v>-19.32</v>
      </c>
      <c r="E24" s="7">
        <v>-13.16</v>
      </c>
    </row>
    <row r="25" spans="1:5" ht="15">
      <c r="A25" s="3" t="s">
        <v>77</v>
      </c>
      <c r="B25" s="4" t="s">
        <v>47</v>
      </c>
      <c r="C25" s="4">
        <v>104.1</v>
      </c>
      <c r="D25" s="7">
        <v>-19.92</v>
      </c>
      <c r="E25" s="7">
        <v>-8.07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zoomScalePageLayoutView="0" workbookViewId="0" topLeftCell="E1">
      <selection activeCell="F16" sqref="F16"/>
    </sheetView>
  </sheetViews>
  <sheetFormatPr defaultColWidth="8.796875" defaultRowHeight="15"/>
  <cols>
    <col min="1" max="16384" width="11.59765625" style="0" customWidth="1"/>
  </cols>
  <sheetData>
    <row r="1" spans="4:5" ht="15.75" thickTop="1">
      <c r="D1" s="6" t="s">
        <v>81</v>
      </c>
      <c r="E1" s="6" t="s">
        <v>82</v>
      </c>
    </row>
    <row r="2" spans="1:5" ht="15">
      <c r="A2" s="3" t="s">
        <v>63</v>
      </c>
      <c r="B2" s="5" t="s">
        <v>47</v>
      </c>
      <c r="C2" s="5">
        <v>33.8</v>
      </c>
      <c r="D2" s="7">
        <v>-16.78</v>
      </c>
      <c r="E2" s="7">
        <v>-5.63</v>
      </c>
    </row>
    <row r="3" spans="1:5" ht="15">
      <c r="A3" s="3" t="s">
        <v>64</v>
      </c>
      <c r="B3" s="5" t="s">
        <v>47</v>
      </c>
      <c r="C3" s="5">
        <v>26.7</v>
      </c>
      <c r="D3" s="7">
        <v>-15.06</v>
      </c>
      <c r="E3" s="7">
        <v>-7.75</v>
      </c>
    </row>
    <row r="4" spans="1:5" ht="15">
      <c r="A4" s="3" t="s">
        <v>65</v>
      </c>
      <c r="B4" s="5" t="s">
        <v>47</v>
      </c>
      <c r="C4" s="5">
        <v>18.9</v>
      </c>
      <c r="D4" s="7">
        <v>-16.51</v>
      </c>
      <c r="E4" s="7">
        <v>-6.46</v>
      </c>
    </row>
    <row r="5" spans="1:5" ht="15">
      <c r="A5" s="3" t="s">
        <v>66</v>
      </c>
      <c r="B5" s="5" t="s">
        <v>47</v>
      </c>
      <c r="C5" s="5">
        <v>11.7</v>
      </c>
      <c r="D5" s="7">
        <v>-15.96</v>
      </c>
      <c r="E5" s="7">
        <v>-5.42</v>
      </c>
    </row>
    <row r="15" spans="1:5" ht="15">
      <c r="A15" s="3" t="s">
        <v>59</v>
      </c>
      <c r="B15" s="5" t="s">
        <v>47</v>
      </c>
      <c r="C15" s="5">
        <v>11.7</v>
      </c>
      <c r="D15" s="7">
        <v>-13.87</v>
      </c>
      <c r="E15" s="7">
        <v>-9.79</v>
      </c>
    </row>
    <row r="16" spans="1:5" ht="15">
      <c r="A16" s="3" t="s">
        <v>60</v>
      </c>
      <c r="B16" s="5" t="s">
        <v>47</v>
      </c>
      <c r="C16" s="5">
        <v>22.7</v>
      </c>
      <c r="D16" s="7">
        <v>-14.27</v>
      </c>
      <c r="E16" s="7">
        <v>-10.28</v>
      </c>
    </row>
    <row r="17" spans="1:5" ht="15">
      <c r="A17" s="3" t="s">
        <v>65</v>
      </c>
      <c r="B17" s="5" t="s">
        <v>47</v>
      </c>
      <c r="C17" s="5">
        <v>43.8</v>
      </c>
      <c r="D17" s="7">
        <v>-16.51</v>
      </c>
      <c r="E17" s="7">
        <v>-6.46</v>
      </c>
    </row>
    <row r="18" spans="1:5" ht="15">
      <c r="A18" s="3" t="s">
        <v>61</v>
      </c>
      <c r="B18" s="5" t="s">
        <v>47</v>
      </c>
      <c r="C18" s="5">
        <v>62.8</v>
      </c>
      <c r="D18" s="7">
        <v>-11.8</v>
      </c>
      <c r="E18" s="7">
        <v>-10.87</v>
      </c>
    </row>
    <row r="19" spans="1:5" ht="15">
      <c r="A19" s="3" t="s">
        <v>62</v>
      </c>
      <c r="B19" s="5" t="s">
        <v>47</v>
      </c>
      <c r="C19" s="5">
        <v>80.8</v>
      </c>
      <c r="D19" s="7">
        <v>-13.65</v>
      </c>
      <c r="E19" s="7">
        <v>-9.87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1" max="16384" width="11.59765625" style="0" customWidth="1"/>
  </cols>
  <sheetData>
    <row r="1" spans="3:4" ht="15.75" thickTop="1">
      <c r="C1" s="6" t="s">
        <v>81</v>
      </c>
      <c r="D1" s="6" t="s">
        <v>82</v>
      </c>
    </row>
    <row r="2" spans="1:4" ht="15">
      <c r="A2" s="3" t="s">
        <v>49</v>
      </c>
      <c r="B2">
        <v>2</v>
      </c>
      <c r="C2" s="8">
        <v>-14.67</v>
      </c>
      <c r="D2" s="7">
        <v>-13.05</v>
      </c>
    </row>
    <row r="3" spans="1:4" ht="15">
      <c r="A3" s="3" t="s">
        <v>50</v>
      </c>
      <c r="B3">
        <v>7</v>
      </c>
      <c r="C3" s="8">
        <v>-16.1</v>
      </c>
      <c r="D3" s="7">
        <v>-12.05</v>
      </c>
    </row>
    <row r="4" spans="1:4" ht="15">
      <c r="A4" s="3" t="s">
        <v>51</v>
      </c>
      <c r="B4">
        <v>12</v>
      </c>
      <c r="C4" s="8">
        <v>-15.69</v>
      </c>
      <c r="D4" s="7">
        <v>-13.25</v>
      </c>
    </row>
    <row r="5" spans="1:4" ht="15">
      <c r="A5" s="3" t="s">
        <v>52</v>
      </c>
      <c r="B5">
        <v>17</v>
      </c>
      <c r="C5" s="8">
        <v>-15.02</v>
      </c>
      <c r="D5" s="7">
        <v>-10.76</v>
      </c>
    </row>
    <row r="6" spans="1:4" ht="15">
      <c r="A6" s="3" t="s">
        <v>53</v>
      </c>
      <c r="B6">
        <v>21</v>
      </c>
      <c r="C6" s="8">
        <v>-15.53</v>
      </c>
      <c r="D6" s="7">
        <v>-10.79</v>
      </c>
    </row>
    <row r="7" spans="1:4" ht="15">
      <c r="A7" s="3" t="s">
        <v>54</v>
      </c>
      <c r="B7">
        <v>24</v>
      </c>
      <c r="C7" s="8">
        <v>-15.27</v>
      </c>
      <c r="D7" s="7">
        <v>-10.29</v>
      </c>
    </row>
    <row r="8" spans="1:4" ht="15">
      <c r="A8" s="3" t="s">
        <v>55</v>
      </c>
      <c r="B8">
        <v>29</v>
      </c>
      <c r="C8" s="8">
        <v>-15.99</v>
      </c>
      <c r="D8" s="7">
        <v>-11.82</v>
      </c>
    </row>
    <row r="9" spans="1:4" ht="15">
      <c r="A9" s="3" t="s">
        <v>56</v>
      </c>
      <c r="B9">
        <v>32</v>
      </c>
      <c r="C9" s="8">
        <v>-15.79</v>
      </c>
      <c r="D9" s="7">
        <v>-11.63</v>
      </c>
    </row>
    <row r="10" spans="1:4" ht="15">
      <c r="A10" s="3" t="s">
        <v>57</v>
      </c>
      <c r="B10">
        <v>36</v>
      </c>
      <c r="C10" s="8">
        <v>-15.62</v>
      </c>
      <c r="D10" s="7">
        <v>-11.14</v>
      </c>
    </row>
    <row r="11" spans="1:4" ht="15">
      <c r="A11" s="3" t="s">
        <v>58</v>
      </c>
      <c r="B11">
        <v>40</v>
      </c>
      <c r="C11" s="8">
        <v>-14.67</v>
      </c>
      <c r="D11" s="7">
        <v>-12.24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Luchi</dc:creator>
  <cp:keywords/>
  <dc:description/>
  <cp:lastModifiedBy>melissa lester</cp:lastModifiedBy>
  <cp:lastPrinted>1999-01-29T02:44:36Z</cp:lastPrinted>
  <dcterms:created xsi:type="dcterms:W3CDTF">1998-06-21T19:33:28Z</dcterms:created>
  <dcterms:modified xsi:type="dcterms:W3CDTF">2015-10-20T20:08:29Z</dcterms:modified>
  <cp:category/>
  <cp:version/>
  <cp:contentType/>
  <cp:contentStatus/>
</cp:coreProperties>
</file>