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culty\faculty\amanda.falk\My Documents\Chicken Tracks\"/>
    </mc:Choice>
  </mc:AlternateContent>
  <bookViews>
    <workbookView xWindow="120" yWindow="570" windowWidth="15000" windowHeight="5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71" i="1" l="1"/>
  <c r="E263" i="1"/>
  <c r="E251" i="1"/>
  <c r="E239" i="1"/>
  <c r="E227" i="1"/>
  <c r="E215" i="1"/>
  <c r="E203" i="1"/>
  <c r="E191" i="1"/>
  <c r="E179" i="1"/>
  <c r="I271" i="1"/>
  <c r="H271" i="1"/>
  <c r="G271" i="1"/>
  <c r="F271" i="1"/>
  <c r="E271" i="1"/>
  <c r="D271" i="1"/>
  <c r="C271" i="1"/>
  <c r="B271" i="1"/>
  <c r="J270" i="1"/>
  <c r="E164" i="1"/>
  <c r="E152" i="1"/>
  <c r="E128" i="1"/>
  <c r="E116" i="1"/>
  <c r="E104" i="1"/>
  <c r="I270" i="1"/>
  <c r="H270" i="1"/>
  <c r="G270" i="1"/>
  <c r="F270" i="1"/>
  <c r="E270" i="1"/>
  <c r="D270" i="1"/>
  <c r="B270" i="1"/>
  <c r="C270" i="1"/>
  <c r="J269" i="1"/>
  <c r="E89" i="1"/>
  <c r="E77" i="1"/>
  <c r="E65" i="1"/>
  <c r="E53" i="1"/>
  <c r="I269" i="1"/>
  <c r="H269" i="1"/>
  <c r="G269" i="1"/>
  <c r="F269" i="1"/>
  <c r="E269" i="1"/>
  <c r="D269" i="1"/>
  <c r="C269" i="1"/>
  <c r="B269" i="1"/>
  <c r="J268" i="1"/>
  <c r="E38" i="1"/>
  <c r="E26" i="1"/>
  <c r="E14" i="1"/>
  <c r="I268" i="1"/>
  <c r="H268" i="1"/>
  <c r="G268" i="1"/>
  <c r="F268" i="1"/>
  <c r="E268" i="1"/>
  <c r="D268" i="1"/>
  <c r="C268" i="1"/>
  <c r="B268" i="1"/>
  <c r="I183" i="1" l="1"/>
  <c r="I182" i="1"/>
</calcChain>
</file>

<file path=xl/sharedStrings.xml><?xml version="1.0" encoding="utf-8"?>
<sst xmlns="http://schemas.openxmlformats.org/spreadsheetml/2006/main" count="465" uniqueCount="67">
  <si>
    <t>Track 1:</t>
  </si>
  <si>
    <t>L</t>
  </si>
  <si>
    <t>Toe I:</t>
  </si>
  <si>
    <t>Toe II:</t>
  </si>
  <si>
    <t>Toe III:</t>
  </si>
  <si>
    <t>Toe IV:</t>
  </si>
  <si>
    <t>W</t>
  </si>
  <si>
    <t>AoD</t>
  </si>
  <si>
    <t>II-III:</t>
  </si>
  <si>
    <t>III-IV:</t>
  </si>
  <si>
    <t>II-IV:</t>
  </si>
  <si>
    <t>FL:</t>
  </si>
  <si>
    <t>FW:</t>
  </si>
  <si>
    <t>Track 2:</t>
  </si>
  <si>
    <t>Track 3:</t>
  </si>
  <si>
    <t>N/A</t>
  </si>
  <si>
    <t>Track 4:</t>
  </si>
  <si>
    <t>Depth:</t>
  </si>
  <si>
    <t>&lt;5</t>
  </si>
  <si>
    <t>&lt;5 mm</t>
  </si>
  <si>
    <t>&gt;10</t>
  </si>
  <si>
    <t>-</t>
  </si>
  <si>
    <t>Track 5:</t>
  </si>
  <si>
    <t>Track 6:</t>
  </si>
  <si>
    <t>Track 7:</t>
  </si>
  <si>
    <t>Track 8:</t>
  </si>
  <si>
    <t>Pace length:</t>
  </si>
  <si>
    <t>1-2:</t>
  </si>
  <si>
    <t>2-3:</t>
  </si>
  <si>
    <t>Pace width:</t>
  </si>
  <si>
    <t>Stride length:</t>
  </si>
  <si>
    <t>1-3:</t>
  </si>
  <si>
    <t>AoD from Mid:</t>
  </si>
  <si>
    <t>1-</t>
  </si>
  <si>
    <t>2-</t>
  </si>
  <si>
    <t>3-</t>
  </si>
  <si>
    <t>3-4:</t>
  </si>
  <si>
    <t xml:space="preserve">Pace width: </t>
  </si>
  <si>
    <t>Stride length</t>
  </si>
  <si>
    <t>2-4:</t>
  </si>
  <si>
    <t>4-</t>
  </si>
  <si>
    <t>4-5:</t>
  </si>
  <si>
    <t>5-6:</t>
  </si>
  <si>
    <t>3-5:</t>
  </si>
  <si>
    <t>4-6:</t>
  </si>
  <si>
    <t>6-7:</t>
  </si>
  <si>
    <t>7-8:</t>
  </si>
  <si>
    <t>6-8:</t>
  </si>
  <si>
    <t>Mixed sand dry (run 1)</t>
  </si>
  <si>
    <t>Mixed sand wet (Run 2)</t>
  </si>
  <si>
    <t>Mixed sand moist 1 (Run 3)</t>
  </si>
  <si>
    <t>Mixed sand moist 2 (Run 4)</t>
  </si>
  <si>
    <t>Mixed sand averages</t>
  </si>
  <si>
    <t>Dry</t>
  </si>
  <si>
    <t>Wet</t>
  </si>
  <si>
    <t>Moist 1</t>
  </si>
  <si>
    <t>Moist 2</t>
  </si>
  <si>
    <t>Toe I</t>
  </si>
  <si>
    <t>Toe II</t>
  </si>
  <si>
    <t>Toe III</t>
  </si>
  <si>
    <t>Toe IV</t>
  </si>
  <si>
    <t>Width II</t>
  </si>
  <si>
    <t>Width III</t>
  </si>
  <si>
    <t>Width IV</t>
  </si>
  <si>
    <t>AoD II-IV</t>
  </si>
  <si>
    <t>FW:FL</t>
  </si>
  <si>
    <t>FW:FL: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</si>
</sst>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2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1"/>
  <sheetViews>
    <sheetView tabSelected="1" topLeftCell="A256" workbookViewId="0">
      <selection activeCell="L268" sqref="L268"/>
    </sheetView>
  </sheetViews>
  <sheetFormatPr defaultRowHeight="15.75" x14ac:dyDescent="0.25"/>
  <cols>
    <col min="1" max="6" width="9" style="1"/>
    <col min="7" max="7" width="13.75" style="1" customWidth="1"/>
    <col min="8" max="16384" width="9" style="1"/>
  </cols>
  <sheetData>
    <row r="2" spans="1:9" x14ac:dyDescent="0.25">
      <c r="A2" s="2" t="s">
        <v>48</v>
      </c>
      <c r="B2" s="2"/>
      <c r="C2" s="2"/>
      <c r="D2" s="2"/>
      <c r="E2" s="2"/>
      <c r="F2" s="2"/>
      <c r="G2" s="2"/>
      <c r="H2" s="2"/>
      <c r="I2" s="2"/>
    </row>
    <row r="4" spans="1:9" x14ac:dyDescent="0.25">
      <c r="A4" s="1" t="s">
        <v>0</v>
      </c>
      <c r="B4" s="1" t="s">
        <v>1</v>
      </c>
      <c r="C4" s="1" t="s">
        <v>2</v>
      </c>
      <c r="D4" s="1">
        <v>18.14</v>
      </c>
      <c r="G4" s="1" t="s">
        <v>26</v>
      </c>
      <c r="H4" s="1" t="s">
        <v>27</v>
      </c>
      <c r="I4" s="1">
        <v>133.36000000000001</v>
      </c>
    </row>
    <row r="5" spans="1:9" x14ac:dyDescent="0.25">
      <c r="C5" s="1" t="s">
        <v>3</v>
      </c>
      <c r="D5" s="1">
        <v>47.93</v>
      </c>
      <c r="H5" s="1" t="s">
        <v>28</v>
      </c>
      <c r="I5" s="1">
        <v>146.03</v>
      </c>
    </row>
    <row r="6" spans="1:9" x14ac:dyDescent="0.25">
      <c r="C6" s="1" t="s">
        <v>4</v>
      </c>
      <c r="D6" s="1">
        <v>66.72</v>
      </c>
      <c r="G6" s="1" t="s">
        <v>29</v>
      </c>
      <c r="H6" s="1" t="s">
        <v>27</v>
      </c>
      <c r="I6" s="1">
        <v>60.62</v>
      </c>
    </row>
    <row r="7" spans="1:9" x14ac:dyDescent="0.25">
      <c r="C7" s="1" t="s">
        <v>5</v>
      </c>
      <c r="D7" s="1">
        <v>53.04</v>
      </c>
      <c r="H7" s="1" t="s">
        <v>28</v>
      </c>
      <c r="I7" s="1">
        <v>48.7</v>
      </c>
    </row>
    <row r="8" spans="1:9" x14ac:dyDescent="0.25">
      <c r="B8" s="1" t="s">
        <v>6</v>
      </c>
      <c r="C8" s="1" t="s">
        <v>3</v>
      </c>
      <c r="D8" s="1">
        <v>19.100000000000001</v>
      </c>
      <c r="G8" s="1" t="s">
        <v>30</v>
      </c>
      <c r="H8" s="1" t="s">
        <v>31</v>
      </c>
      <c r="I8" s="1">
        <v>268.48</v>
      </c>
    </row>
    <row r="9" spans="1:9" x14ac:dyDescent="0.25">
      <c r="C9" s="1" t="s">
        <v>4</v>
      </c>
      <c r="D9" s="1">
        <v>34.380000000000003</v>
      </c>
      <c r="G9" s="1" t="s">
        <v>32</v>
      </c>
      <c r="H9" s="1" t="s">
        <v>33</v>
      </c>
      <c r="I9" s="1">
        <v>30.94</v>
      </c>
    </row>
    <row r="10" spans="1:9" x14ac:dyDescent="0.25">
      <c r="C10" s="1" t="s">
        <v>5</v>
      </c>
      <c r="D10" s="1">
        <v>30.64</v>
      </c>
      <c r="H10" s="1" t="s">
        <v>34</v>
      </c>
      <c r="I10" s="1" t="s">
        <v>18</v>
      </c>
    </row>
    <row r="11" spans="1:9" x14ac:dyDescent="0.25">
      <c r="B11" s="1" t="s">
        <v>7</v>
      </c>
      <c r="C11" s="1" t="s">
        <v>8</v>
      </c>
      <c r="D11" s="1">
        <v>67</v>
      </c>
      <c r="H11" s="1" t="s">
        <v>35</v>
      </c>
      <c r="I11" s="1">
        <v>11.04</v>
      </c>
    </row>
    <row r="12" spans="1:9" x14ac:dyDescent="0.25">
      <c r="C12" s="1" t="s">
        <v>9</v>
      </c>
      <c r="D12" s="1">
        <v>79</v>
      </c>
    </row>
    <row r="13" spans="1:9" x14ac:dyDescent="0.25">
      <c r="C13" s="1" t="s">
        <v>10</v>
      </c>
      <c r="D13" s="1">
        <v>146</v>
      </c>
    </row>
    <row r="14" spans="1:9" x14ac:dyDescent="0.25">
      <c r="B14" s="1" t="s">
        <v>11</v>
      </c>
      <c r="C14" s="1">
        <v>91.4</v>
      </c>
      <c r="D14" s="1" t="s">
        <v>66</v>
      </c>
      <c r="E14" s="1">
        <f>C15/C14</f>
        <v>1.2871991247264769</v>
      </c>
    </row>
    <row r="15" spans="1:9" x14ac:dyDescent="0.25">
      <c r="B15" s="1" t="s">
        <v>12</v>
      </c>
      <c r="C15" s="1">
        <v>117.65</v>
      </c>
    </row>
    <row r="16" spans="1:9" x14ac:dyDescent="0.25">
      <c r="A16" s="1" t="s">
        <v>13</v>
      </c>
      <c r="B16" s="1" t="s">
        <v>1</v>
      </c>
      <c r="C16" s="1" t="s">
        <v>2</v>
      </c>
      <c r="D16" s="1">
        <v>21.76</v>
      </c>
    </row>
    <row r="17" spans="1:5" x14ac:dyDescent="0.25">
      <c r="C17" s="1" t="s">
        <v>3</v>
      </c>
      <c r="D17" s="1">
        <v>47.1</v>
      </c>
    </row>
    <row r="18" spans="1:5" x14ac:dyDescent="0.25">
      <c r="C18" s="1" t="s">
        <v>4</v>
      </c>
      <c r="D18" s="1">
        <v>63.1</v>
      </c>
    </row>
    <row r="19" spans="1:5" x14ac:dyDescent="0.25">
      <c r="C19" s="1" t="s">
        <v>5</v>
      </c>
      <c r="D19" s="1">
        <v>44.91</v>
      </c>
    </row>
    <row r="20" spans="1:5" x14ac:dyDescent="0.25">
      <c r="B20" s="1" t="s">
        <v>6</v>
      </c>
      <c r="C20" s="1" t="s">
        <v>3</v>
      </c>
      <c r="D20" s="1">
        <v>31.38</v>
      </c>
    </row>
    <row r="21" spans="1:5" x14ac:dyDescent="0.25">
      <c r="C21" s="1" t="s">
        <v>4</v>
      </c>
      <c r="D21" s="1">
        <v>38.01</v>
      </c>
    </row>
    <row r="22" spans="1:5" x14ac:dyDescent="0.25">
      <c r="C22" s="1" t="s">
        <v>5</v>
      </c>
      <c r="D22" s="1">
        <v>26.27</v>
      </c>
    </row>
    <row r="23" spans="1:5" x14ac:dyDescent="0.25">
      <c r="B23" s="1" t="s">
        <v>7</v>
      </c>
      <c r="C23" s="1" t="s">
        <v>8</v>
      </c>
      <c r="D23" s="1">
        <v>65</v>
      </c>
    </row>
    <row r="24" spans="1:5" x14ac:dyDescent="0.25">
      <c r="C24" s="1" t="s">
        <v>9</v>
      </c>
      <c r="D24" s="1">
        <v>69</v>
      </c>
    </row>
    <row r="25" spans="1:5" x14ac:dyDescent="0.25">
      <c r="C25" s="1" t="s">
        <v>10</v>
      </c>
      <c r="D25" s="1">
        <v>134</v>
      </c>
    </row>
    <row r="26" spans="1:5" x14ac:dyDescent="0.25">
      <c r="B26" s="1" t="s">
        <v>11</v>
      </c>
      <c r="C26" s="1">
        <v>86.35</v>
      </c>
      <c r="D26" s="1" t="s">
        <v>66</v>
      </c>
      <c r="E26" s="1">
        <f>C27/C26</f>
        <v>1.2651997683844818</v>
      </c>
    </row>
    <row r="27" spans="1:5" x14ac:dyDescent="0.25">
      <c r="B27" s="1" t="s">
        <v>12</v>
      </c>
      <c r="C27" s="1">
        <v>109.25</v>
      </c>
    </row>
    <row r="28" spans="1:5" x14ac:dyDescent="0.25">
      <c r="A28" s="1" t="s">
        <v>14</v>
      </c>
      <c r="B28" s="1" t="s">
        <v>1</v>
      </c>
      <c r="C28" s="1" t="s">
        <v>2</v>
      </c>
      <c r="D28" s="1">
        <v>18.46</v>
      </c>
    </row>
    <row r="29" spans="1:5" x14ac:dyDescent="0.25">
      <c r="C29" s="1" t="s">
        <v>3</v>
      </c>
      <c r="D29" s="1">
        <v>44.28</v>
      </c>
    </row>
    <row r="30" spans="1:5" x14ac:dyDescent="0.25">
      <c r="C30" s="1" t="s">
        <v>4</v>
      </c>
      <c r="D30" s="1">
        <v>61.39</v>
      </c>
    </row>
    <row r="31" spans="1:5" x14ac:dyDescent="0.25">
      <c r="C31" s="1" t="s">
        <v>5</v>
      </c>
      <c r="D31" s="1">
        <v>52.1</v>
      </c>
    </row>
    <row r="32" spans="1:5" x14ac:dyDescent="0.25">
      <c r="B32" s="1" t="s">
        <v>6</v>
      </c>
      <c r="C32" s="1" t="s">
        <v>3</v>
      </c>
      <c r="D32" s="1">
        <v>15.68</v>
      </c>
    </row>
    <row r="33" spans="1:9" x14ac:dyDescent="0.25">
      <c r="C33" s="1" t="s">
        <v>4</v>
      </c>
      <c r="D33" s="1">
        <v>32.96</v>
      </c>
    </row>
    <row r="34" spans="1:9" x14ac:dyDescent="0.25">
      <c r="C34" s="1" t="s">
        <v>5</v>
      </c>
      <c r="D34" s="1">
        <v>28.7</v>
      </c>
    </row>
    <row r="35" spans="1:9" x14ac:dyDescent="0.25">
      <c r="B35" s="1" t="s">
        <v>7</v>
      </c>
      <c r="C35" s="1" t="s">
        <v>8</v>
      </c>
      <c r="D35" s="1">
        <v>71</v>
      </c>
    </row>
    <row r="36" spans="1:9" x14ac:dyDescent="0.25">
      <c r="C36" s="1" t="s">
        <v>9</v>
      </c>
      <c r="D36" s="1">
        <v>65</v>
      </c>
    </row>
    <row r="37" spans="1:9" x14ac:dyDescent="0.25">
      <c r="C37" s="1" t="s">
        <v>10</v>
      </c>
      <c r="D37" s="1">
        <v>136</v>
      </c>
    </row>
    <row r="38" spans="1:9" x14ac:dyDescent="0.25">
      <c r="B38" s="1" t="s">
        <v>11</v>
      </c>
      <c r="C38" s="1">
        <v>83.41</v>
      </c>
      <c r="D38" s="1" t="s">
        <v>66</v>
      </c>
      <c r="E38" s="1">
        <f>C39/C38</f>
        <v>1.3717779642728691</v>
      </c>
    </row>
    <row r="39" spans="1:9" x14ac:dyDescent="0.25">
      <c r="B39" s="1" t="s">
        <v>12</v>
      </c>
      <c r="C39" s="1">
        <v>114.42</v>
      </c>
    </row>
    <row r="41" spans="1:9" x14ac:dyDescent="0.25">
      <c r="A41" s="2" t="s">
        <v>49</v>
      </c>
      <c r="B41" s="2"/>
      <c r="C41" s="2"/>
      <c r="D41" s="2"/>
      <c r="E41" s="2"/>
      <c r="F41" s="2"/>
      <c r="G41" s="2"/>
      <c r="H41" s="2"/>
      <c r="I41" s="2"/>
    </row>
    <row r="43" spans="1:9" x14ac:dyDescent="0.25">
      <c r="A43" s="1" t="s">
        <v>0</v>
      </c>
      <c r="B43" s="1" t="s">
        <v>1</v>
      </c>
      <c r="C43" s="1" t="s">
        <v>2</v>
      </c>
      <c r="D43" s="1">
        <v>30.83</v>
      </c>
      <c r="G43" s="1" t="s">
        <v>26</v>
      </c>
      <c r="H43" s="1" t="s">
        <v>27</v>
      </c>
      <c r="I43" s="1">
        <v>144.19999999999999</v>
      </c>
    </row>
    <row r="44" spans="1:9" x14ac:dyDescent="0.25">
      <c r="C44" s="1" t="s">
        <v>3</v>
      </c>
      <c r="D44" s="1">
        <v>52.43</v>
      </c>
      <c r="H44" s="1" t="s">
        <v>28</v>
      </c>
      <c r="I44" s="1">
        <v>111.2</v>
      </c>
    </row>
    <row r="45" spans="1:9" x14ac:dyDescent="0.25">
      <c r="C45" s="1" t="s">
        <v>4</v>
      </c>
      <c r="D45" s="1">
        <v>75.89</v>
      </c>
      <c r="H45" s="1" t="s">
        <v>36</v>
      </c>
      <c r="I45" s="1">
        <v>75.2</v>
      </c>
    </row>
    <row r="46" spans="1:9" x14ac:dyDescent="0.25">
      <c r="C46" s="1" t="s">
        <v>5</v>
      </c>
      <c r="D46" s="1">
        <v>63.17</v>
      </c>
      <c r="G46" s="1" t="s">
        <v>37</v>
      </c>
      <c r="H46" s="1" t="s">
        <v>27</v>
      </c>
      <c r="I46" s="1">
        <v>51.6</v>
      </c>
    </row>
    <row r="47" spans="1:9" x14ac:dyDescent="0.25">
      <c r="B47" s="1" t="s">
        <v>6</v>
      </c>
      <c r="C47" s="1" t="s">
        <v>3</v>
      </c>
      <c r="D47" s="1">
        <v>15</v>
      </c>
      <c r="H47" s="1" t="s">
        <v>28</v>
      </c>
      <c r="I47" s="1">
        <v>41</v>
      </c>
    </row>
    <row r="48" spans="1:9" x14ac:dyDescent="0.25">
      <c r="C48" s="1" t="s">
        <v>4</v>
      </c>
      <c r="D48" s="1">
        <v>22.62</v>
      </c>
      <c r="H48" s="1" t="s">
        <v>36</v>
      </c>
      <c r="I48" s="1">
        <v>55.2</v>
      </c>
    </row>
    <row r="49" spans="1:9" x14ac:dyDescent="0.25">
      <c r="C49" s="1" t="s">
        <v>5</v>
      </c>
      <c r="D49" s="1">
        <v>16.39</v>
      </c>
      <c r="G49" s="1" t="s">
        <v>38</v>
      </c>
      <c r="H49" s="1" t="s">
        <v>31</v>
      </c>
      <c r="I49" s="1">
        <v>251</v>
      </c>
    </row>
    <row r="50" spans="1:9" x14ac:dyDescent="0.25">
      <c r="B50" s="1" t="s">
        <v>7</v>
      </c>
      <c r="C50" s="1" t="s">
        <v>8</v>
      </c>
      <c r="D50" s="1">
        <v>58.7</v>
      </c>
      <c r="H50" s="1" t="s">
        <v>39</v>
      </c>
      <c r="I50" s="1">
        <v>188.8</v>
      </c>
    </row>
    <row r="51" spans="1:9" x14ac:dyDescent="0.25">
      <c r="C51" s="1" t="s">
        <v>9</v>
      </c>
      <c r="D51" s="1">
        <v>74.8</v>
      </c>
      <c r="G51" s="1" t="s">
        <v>32</v>
      </c>
      <c r="H51" s="3" t="s">
        <v>33</v>
      </c>
      <c r="I51" s="1">
        <v>46.25</v>
      </c>
    </row>
    <row r="52" spans="1:9" x14ac:dyDescent="0.25">
      <c r="C52" s="1" t="s">
        <v>10</v>
      </c>
      <c r="D52" s="1">
        <v>133.5</v>
      </c>
      <c r="H52" s="1" t="s">
        <v>34</v>
      </c>
      <c r="I52" s="1">
        <v>38.92</v>
      </c>
    </row>
    <row r="53" spans="1:9" x14ac:dyDescent="0.25">
      <c r="B53" s="1" t="s">
        <v>11</v>
      </c>
      <c r="C53" s="1">
        <v>108.84</v>
      </c>
      <c r="D53" s="1" t="s">
        <v>66</v>
      </c>
      <c r="E53" s="1">
        <f>C54/C53</f>
        <v>1.3246968026460859</v>
      </c>
      <c r="H53" s="1" t="s">
        <v>35</v>
      </c>
      <c r="I53" s="1" t="s">
        <v>18</v>
      </c>
    </row>
    <row r="54" spans="1:9" x14ac:dyDescent="0.25">
      <c r="B54" s="1" t="s">
        <v>12</v>
      </c>
      <c r="C54" s="1">
        <v>144.18</v>
      </c>
      <c r="H54" s="1" t="s">
        <v>40</v>
      </c>
      <c r="I54" s="1" t="s">
        <v>18</v>
      </c>
    </row>
    <row r="55" spans="1:9" x14ac:dyDescent="0.25">
      <c r="A55" s="1" t="s">
        <v>13</v>
      </c>
      <c r="B55" s="1" t="s">
        <v>1</v>
      </c>
      <c r="C55" s="1" t="s">
        <v>2</v>
      </c>
      <c r="D55" s="1">
        <v>23.5</v>
      </c>
    </row>
    <row r="56" spans="1:9" x14ac:dyDescent="0.25">
      <c r="C56" s="1" t="s">
        <v>3</v>
      </c>
      <c r="D56" s="1">
        <v>48.78</v>
      </c>
    </row>
    <row r="57" spans="1:9" x14ac:dyDescent="0.25">
      <c r="C57" s="1" t="s">
        <v>4</v>
      </c>
      <c r="D57" s="1">
        <v>67.52</v>
      </c>
    </row>
    <row r="58" spans="1:9" x14ac:dyDescent="0.25">
      <c r="C58" s="1" t="s">
        <v>5</v>
      </c>
      <c r="D58" s="1">
        <v>61.27</v>
      </c>
    </row>
    <row r="59" spans="1:9" x14ac:dyDescent="0.25">
      <c r="B59" s="1" t="s">
        <v>6</v>
      </c>
      <c r="C59" s="1" t="s">
        <v>3</v>
      </c>
      <c r="D59" s="1">
        <v>20.92</v>
      </c>
    </row>
    <row r="60" spans="1:9" x14ac:dyDescent="0.25">
      <c r="C60" s="1" t="s">
        <v>4</v>
      </c>
      <c r="D60" s="1">
        <v>30.05</v>
      </c>
    </row>
    <row r="61" spans="1:9" x14ac:dyDescent="0.25">
      <c r="C61" s="1" t="s">
        <v>5</v>
      </c>
      <c r="D61" s="1">
        <v>20.82</v>
      </c>
    </row>
    <row r="62" spans="1:9" x14ac:dyDescent="0.25">
      <c r="B62" s="1" t="s">
        <v>7</v>
      </c>
      <c r="C62" s="1" t="s">
        <v>8</v>
      </c>
      <c r="D62" s="1">
        <v>79.900000000000006</v>
      </c>
    </row>
    <row r="63" spans="1:9" x14ac:dyDescent="0.25">
      <c r="C63" s="1" t="s">
        <v>9</v>
      </c>
      <c r="D63" s="1">
        <v>57.9</v>
      </c>
    </row>
    <row r="64" spans="1:9" x14ac:dyDescent="0.25">
      <c r="C64" s="1" t="s">
        <v>10</v>
      </c>
      <c r="D64" s="1">
        <v>137.80000000000001</v>
      </c>
    </row>
    <row r="65" spans="1:5" x14ac:dyDescent="0.25">
      <c r="B65" s="1" t="s">
        <v>11</v>
      </c>
      <c r="C65" s="1">
        <v>94.78</v>
      </c>
      <c r="D65" s="1" t="s">
        <v>66</v>
      </c>
      <c r="E65" s="1">
        <f>C66/C65</f>
        <v>1.5215235281705002</v>
      </c>
    </row>
    <row r="66" spans="1:5" x14ac:dyDescent="0.25">
      <c r="B66" s="1" t="s">
        <v>12</v>
      </c>
      <c r="C66" s="1">
        <v>144.21</v>
      </c>
    </row>
    <row r="67" spans="1:5" x14ac:dyDescent="0.25">
      <c r="A67" s="1" t="s">
        <v>14</v>
      </c>
      <c r="B67" s="1" t="s">
        <v>1</v>
      </c>
      <c r="C67" s="1" t="s">
        <v>2</v>
      </c>
      <c r="D67" s="1" t="s">
        <v>15</v>
      </c>
    </row>
    <row r="68" spans="1:5" x14ac:dyDescent="0.25">
      <c r="C68" s="1" t="s">
        <v>3</v>
      </c>
      <c r="D68" s="1">
        <v>46.86</v>
      </c>
    </row>
    <row r="69" spans="1:5" x14ac:dyDescent="0.25">
      <c r="C69" s="1" t="s">
        <v>4</v>
      </c>
      <c r="D69" s="1">
        <v>72.7</v>
      </c>
    </row>
    <row r="70" spans="1:5" x14ac:dyDescent="0.25">
      <c r="C70" s="1" t="s">
        <v>5</v>
      </c>
      <c r="D70" s="1">
        <v>64.650000000000006</v>
      </c>
    </row>
    <row r="71" spans="1:5" x14ac:dyDescent="0.25">
      <c r="B71" s="1" t="s">
        <v>6</v>
      </c>
      <c r="C71" s="1" t="s">
        <v>3</v>
      </c>
      <c r="D71" s="1">
        <v>17.84</v>
      </c>
    </row>
    <row r="72" spans="1:5" x14ac:dyDescent="0.25">
      <c r="C72" s="1" t="s">
        <v>4</v>
      </c>
      <c r="D72" s="1">
        <v>19.71</v>
      </c>
    </row>
    <row r="73" spans="1:5" x14ac:dyDescent="0.25">
      <c r="C73" s="1" t="s">
        <v>5</v>
      </c>
      <c r="D73" s="1">
        <v>16.16</v>
      </c>
    </row>
    <row r="74" spans="1:5" x14ac:dyDescent="0.25">
      <c r="B74" s="1" t="s">
        <v>7</v>
      </c>
      <c r="C74" s="1" t="s">
        <v>8</v>
      </c>
      <c r="D74" s="1">
        <v>77.3</v>
      </c>
    </row>
    <row r="75" spans="1:5" x14ac:dyDescent="0.25">
      <c r="C75" s="1" t="s">
        <v>9</v>
      </c>
      <c r="D75" s="1">
        <v>59.6</v>
      </c>
    </row>
    <row r="76" spans="1:5" x14ac:dyDescent="0.25">
      <c r="C76" s="1" t="s">
        <v>10</v>
      </c>
      <c r="D76" s="1">
        <v>136.9</v>
      </c>
    </row>
    <row r="77" spans="1:5" x14ac:dyDescent="0.25">
      <c r="B77" s="1" t="s">
        <v>11</v>
      </c>
      <c r="C77" s="1">
        <v>105.09</v>
      </c>
      <c r="D77" s="1" t="s">
        <v>66</v>
      </c>
      <c r="E77" s="1">
        <f>C78/C77</f>
        <v>1.366638119706918</v>
      </c>
    </row>
    <row r="78" spans="1:5" x14ac:dyDescent="0.25">
      <c r="B78" s="1" t="s">
        <v>12</v>
      </c>
      <c r="C78" s="1">
        <v>143.62</v>
      </c>
    </row>
    <row r="79" spans="1:5" x14ac:dyDescent="0.25">
      <c r="A79" s="1" t="s">
        <v>16</v>
      </c>
      <c r="B79" s="1" t="s">
        <v>1</v>
      </c>
      <c r="C79" s="1" t="s">
        <v>2</v>
      </c>
      <c r="D79" s="1">
        <v>22.25</v>
      </c>
    </row>
    <row r="80" spans="1:5" x14ac:dyDescent="0.25">
      <c r="C80" s="1" t="s">
        <v>3</v>
      </c>
      <c r="D80" s="1">
        <v>41.51</v>
      </c>
    </row>
    <row r="81" spans="1:10" x14ac:dyDescent="0.25">
      <c r="C81" s="1" t="s">
        <v>4</v>
      </c>
      <c r="D81" s="1">
        <v>73.88</v>
      </c>
    </row>
    <row r="82" spans="1:10" x14ac:dyDescent="0.25">
      <c r="C82" s="1" t="s">
        <v>5</v>
      </c>
      <c r="D82" s="1">
        <v>59.69</v>
      </c>
    </row>
    <row r="83" spans="1:10" x14ac:dyDescent="0.25">
      <c r="B83" s="1" t="s">
        <v>6</v>
      </c>
      <c r="C83" s="1" t="s">
        <v>3</v>
      </c>
      <c r="D83" s="1">
        <v>19.559999999999999</v>
      </c>
    </row>
    <row r="84" spans="1:10" x14ac:dyDescent="0.25">
      <c r="C84" s="1" t="s">
        <v>4</v>
      </c>
      <c r="D84" s="1">
        <v>25.81</v>
      </c>
    </row>
    <row r="85" spans="1:10" x14ac:dyDescent="0.25">
      <c r="C85" s="1" t="s">
        <v>5</v>
      </c>
      <c r="D85" s="1">
        <v>18.93</v>
      </c>
    </row>
    <row r="86" spans="1:10" x14ac:dyDescent="0.25">
      <c r="B86" s="1" t="s">
        <v>7</v>
      </c>
      <c r="C86" s="1" t="s">
        <v>8</v>
      </c>
      <c r="D86" s="1">
        <v>64.2</v>
      </c>
    </row>
    <row r="87" spans="1:10" x14ac:dyDescent="0.25">
      <c r="C87" s="1" t="s">
        <v>9</v>
      </c>
      <c r="D87" s="1">
        <v>63</v>
      </c>
    </row>
    <row r="88" spans="1:10" x14ac:dyDescent="0.25">
      <c r="C88" s="1" t="s">
        <v>10</v>
      </c>
      <c r="D88" s="1">
        <v>127.2</v>
      </c>
    </row>
    <row r="89" spans="1:10" x14ac:dyDescent="0.25">
      <c r="B89" s="1" t="s">
        <v>11</v>
      </c>
      <c r="C89" s="1">
        <v>113</v>
      </c>
      <c r="D89" s="1" t="s">
        <v>66</v>
      </c>
      <c r="E89" s="1">
        <f>C90/C89</f>
        <v>1.3134513274336281</v>
      </c>
    </row>
    <row r="90" spans="1:10" x14ac:dyDescent="0.25">
      <c r="B90" s="1" t="s">
        <v>12</v>
      </c>
      <c r="C90" s="1">
        <v>148.41999999999999</v>
      </c>
    </row>
    <row r="92" spans="1:10" x14ac:dyDescent="0.25">
      <c r="A92" s="2" t="s">
        <v>50</v>
      </c>
      <c r="B92" s="2"/>
      <c r="C92" s="2"/>
      <c r="D92" s="2"/>
      <c r="E92" s="2"/>
      <c r="F92" s="2"/>
      <c r="G92" s="2"/>
      <c r="H92" s="2"/>
      <c r="I92" s="2"/>
      <c r="J92" s="2"/>
    </row>
    <row r="94" spans="1:10" x14ac:dyDescent="0.25">
      <c r="A94" s="1" t="s">
        <v>0</v>
      </c>
      <c r="B94" s="1" t="s">
        <v>1</v>
      </c>
      <c r="C94" s="1" t="s">
        <v>2</v>
      </c>
      <c r="D94" s="1" t="s">
        <v>15</v>
      </c>
      <c r="E94" s="1" t="s">
        <v>17</v>
      </c>
      <c r="G94" s="1" t="s">
        <v>26</v>
      </c>
      <c r="H94" s="1" t="s">
        <v>36</v>
      </c>
      <c r="I94" s="1">
        <v>232.95</v>
      </c>
    </row>
    <row r="95" spans="1:10" x14ac:dyDescent="0.25">
      <c r="C95" s="1" t="s">
        <v>3</v>
      </c>
      <c r="D95" s="1">
        <v>42.68</v>
      </c>
      <c r="E95" s="1" t="s">
        <v>18</v>
      </c>
      <c r="H95" s="1" t="s">
        <v>41</v>
      </c>
      <c r="I95" s="1">
        <v>173.28</v>
      </c>
    </row>
    <row r="96" spans="1:10" x14ac:dyDescent="0.25">
      <c r="C96" s="1" t="s">
        <v>4</v>
      </c>
      <c r="D96" s="1">
        <v>59.69</v>
      </c>
      <c r="E96" s="1">
        <v>5.03</v>
      </c>
      <c r="H96" s="1" t="s">
        <v>42</v>
      </c>
      <c r="I96" s="1">
        <v>77.56</v>
      </c>
    </row>
    <row r="97" spans="1:9" x14ac:dyDescent="0.25">
      <c r="C97" s="1" t="s">
        <v>5</v>
      </c>
      <c r="D97" s="1">
        <v>43.71</v>
      </c>
      <c r="E97" s="1" t="s">
        <v>18</v>
      </c>
      <c r="G97" s="1" t="s">
        <v>29</v>
      </c>
      <c r="H97" s="1" t="s">
        <v>36</v>
      </c>
      <c r="I97" s="1">
        <v>109.77</v>
      </c>
    </row>
    <row r="98" spans="1:9" x14ac:dyDescent="0.25">
      <c r="B98" s="1" t="s">
        <v>6</v>
      </c>
      <c r="C98" s="1" t="s">
        <v>3</v>
      </c>
      <c r="D98" s="1">
        <v>14.4</v>
      </c>
      <c r="H98" s="1" t="s">
        <v>41</v>
      </c>
      <c r="I98" s="1">
        <v>94.51</v>
      </c>
    </row>
    <row r="99" spans="1:9" x14ac:dyDescent="0.25">
      <c r="C99" s="1" t="s">
        <v>4</v>
      </c>
      <c r="D99" s="1">
        <v>13.12</v>
      </c>
      <c r="H99" s="1" t="s">
        <v>42</v>
      </c>
      <c r="I99" s="1">
        <v>64.45</v>
      </c>
    </row>
    <row r="100" spans="1:9" x14ac:dyDescent="0.25">
      <c r="C100" s="1" t="s">
        <v>5</v>
      </c>
      <c r="D100" s="1">
        <v>9.98</v>
      </c>
      <c r="G100" s="1" t="s">
        <v>30</v>
      </c>
      <c r="H100" s="1" t="s">
        <v>43</v>
      </c>
      <c r="I100" s="1">
        <v>408.83</v>
      </c>
    </row>
    <row r="101" spans="1:9" x14ac:dyDescent="0.25">
      <c r="B101" s="1" t="s">
        <v>7</v>
      </c>
      <c r="C101" s="1" t="s">
        <v>8</v>
      </c>
      <c r="D101" s="1">
        <v>65.5</v>
      </c>
      <c r="H101" s="1" t="s">
        <v>44</v>
      </c>
      <c r="I101" s="1">
        <v>251.54</v>
      </c>
    </row>
    <row r="102" spans="1:9" x14ac:dyDescent="0.25">
      <c r="C102" s="1" t="s">
        <v>9</v>
      </c>
      <c r="D102" s="1">
        <v>60.8</v>
      </c>
    </row>
    <row r="103" spans="1:9" x14ac:dyDescent="0.25">
      <c r="C103" s="1" t="s">
        <v>10</v>
      </c>
      <c r="D103" s="1">
        <v>126.3</v>
      </c>
    </row>
    <row r="104" spans="1:9" x14ac:dyDescent="0.25">
      <c r="B104" s="1" t="s">
        <v>11</v>
      </c>
      <c r="C104" s="1">
        <v>83.54</v>
      </c>
      <c r="D104" s="1" t="s">
        <v>66</v>
      </c>
      <c r="E104" s="1">
        <f>C105/C104</f>
        <v>1.3707206128800573</v>
      </c>
    </row>
    <row r="105" spans="1:9" x14ac:dyDescent="0.25">
      <c r="B105" s="1" t="s">
        <v>12</v>
      </c>
      <c r="C105" s="1">
        <v>114.51</v>
      </c>
    </row>
    <row r="106" spans="1:9" x14ac:dyDescent="0.25">
      <c r="A106" s="1" t="s">
        <v>13</v>
      </c>
      <c r="B106" s="1" t="s">
        <v>1</v>
      </c>
      <c r="C106" s="1" t="s">
        <v>2</v>
      </c>
      <c r="D106" s="1" t="s">
        <v>15</v>
      </c>
    </row>
    <row r="107" spans="1:9" x14ac:dyDescent="0.25">
      <c r="C107" s="1" t="s">
        <v>3</v>
      </c>
      <c r="D107" s="1">
        <v>30.2</v>
      </c>
      <c r="E107" s="1" t="s">
        <v>19</v>
      </c>
    </row>
    <row r="108" spans="1:9" x14ac:dyDescent="0.25">
      <c r="C108" s="1" t="s">
        <v>4</v>
      </c>
      <c r="D108" s="1">
        <v>60.65</v>
      </c>
      <c r="E108" s="1" t="s">
        <v>20</v>
      </c>
    </row>
    <row r="109" spans="1:9" x14ac:dyDescent="0.25">
      <c r="C109" s="1" t="s">
        <v>5</v>
      </c>
      <c r="D109" s="1">
        <v>50.58</v>
      </c>
      <c r="E109" s="1" t="s">
        <v>18</v>
      </c>
    </row>
    <row r="110" spans="1:9" x14ac:dyDescent="0.25">
      <c r="B110" s="1" t="s">
        <v>6</v>
      </c>
      <c r="C110" s="1" t="s">
        <v>3</v>
      </c>
      <c r="D110" s="1">
        <v>14.32</v>
      </c>
    </row>
    <row r="111" spans="1:9" x14ac:dyDescent="0.25">
      <c r="C111" s="1" t="s">
        <v>4</v>
      </c>
      <c r="D111" s="1">
        <v>16.53</v>
      </c>
    </row>
    <row r="112" spans="1:9" x14ac:dyDescent="0.25">
      <c r="C112" s="1" t="s">
        <v>5</v>
      </c>
      <c r="D112" s="1">
        <v>10.87</v>
      </c>
    </row>
    <row r="113" spans="1:5" x14ac:dyDescent="0.25">
      <c r="B113" s="1" t="s">
        <v>7</v>
      </c>
      <c r="C113" s="1" t="s">
        <v>8</v>
      </c>
      <c r="D113" s="1">
        <v>60.4</v>
      </c>
    </row>
    <row r="114" spans="1:5" x14ac:dyDescent="0.25">
      <c r="C114" s="1" t="s">
        <v>9</v>
      </c>
      <c r="D114" s="1">
        <v>63.4</v>
      </c>
    </row>
    <row r="115" spans="1:5" x14ac:dyDescent="0.25">
      <c r="C115" s="1" t="s">
        <v>10</v>
      </c>
      <c r="D115" s="1">
        <v>123.8</v>
      </c>
    </row>
    <row r="116" spans="1:5" x14ac:dyDescent="0.25">
      <c r="B116" s="1" t="s">
        <v>11</v>
      </c>
      <c r="C116" s="1">
        <v>86.1</v>
      </c>
      <c r="D116" s="1" t="s">
        <v>66</v>
      </c>
      <c r="E116" s="1">
        <f>C117/C116</f>
        <v>1.2692218350754938</v>
      </c>
    </row>
    <row r="117" spans="1:5" x14ac:dyDescent="0.25">
      <c r="B117" s="1" t="s">
        <v>12</v>
      </c>
      <c r="C117" s="1">
        <v>109.28</v>
      </c>
    </row>
    <row r="118" spans="1:5" x14ac:dyDescent="0.25">
      <c r="A118" s="1" t="s">
        <v>14</v>
      </c>
      <c r="B118" s="1" t="s">
        <v>1</v>
      </c>
      <c r="C118" s="1" t="s">
        <v>2</v>
      </c>
      <c r="D118" s="1" t="s">
        <v>15</v>
      </c>
    </row>
    <row r="119" spans="1:5" x14ac:dyDescent="0.25">
      <c r="C119" s="1" t="s">
        <v>3</v>
      </c>
      <c r="D119" s="1">
        <v>29.1</v>
      </c>
      <c r="E119" s="1" t="s">
        <v>18</v>
      </c>
    </row>
    <row r="120" spans="1:5" x14ac:dyDescent="0.25">
      <c r="C120" s="1" t="s">
        <v>4</v>
      </c>
      <c r="D120" s="1">
        <v>65.13</v>
      </c>
      <c r="E120" s="1">
        <v>10</v>
      </c>
    </row>
    <row r="121" spans="1:5" x14ac:dyDescent="0.25">
      <c r="C121" s="1" t="s">
        <v>5</v>
      </c>
      <c r="D121" s="1">
        <v>52.05</v>
      </c>
      <c r="E121" s="1">
        <v>7</v>
      </c>
    </row>
    <row r="122" spans="1:5" x14ac:dyDescent="0.25">
      <c r="B122" s="1" t="s">
        <v>6</v>
      </c>
      <c r="C122" s="1" t="s">
        <v>3</v>
      </c>
      <c r="D122" s="1">
        <v>13.44</v>
      </c>
    </row>
    <row r="123" spans="1:5" x14ac:dyDescent="0.25">
      <c r="C123" s="1" t="s">
        <v>4</v>
      </c>
      <c r="D123" s="1">
        <v>17.91</v>
      </c>
    </row>
    <row r="124" spans="1:5" x14ac:dyDescent="0.25">
      <c r="C124" s="1" t="s">
        <v>5</v>
      </c>
      <c r="D124" s="1">
        <v>15.22</v>
      </c>
    </row>
    <row r="125" spans="1:5" x14ac:dyDescent="0.25">
      <c r="B125" s="1" t="s">
        <v>7</v>
      </c>
      <c r="C125" s="1" t="s">
        <v>8</v>
      </c>
      <c r="D125" s="1">
        <v>62.5</v>
      </c>
    </row>
    <row r="126" spans="1:5" x14ac:dyDescent="0.25">
      <c r="C126" s="1" t="s">
        <v>9</v>
      </c>
      <c r="D126" s="1">
        <v>70.099999999999994</v>
      </c>
    </row>
    <row r="127" spans="1:5" x14ac:dyDescent="0.25">
      <c r="C127" s="1" t="s">
        <v>10</v>
      </c>
      <c r="D127" s="1">
        <v>132.6</v>
      </c>
    </row>
    <row r="128" spans="1:5" x14ac:dyDescent="0.25">
      <c r="B128" s="1" t="s">
        <v>11</v>
      </c>
      <c r="C128" s="1">
        <v>88.28</v>
      </c>
      <c r="D128" s="1" t="s">
        <v>66</v>
      </c>
      <c r="E128" s="1">
        <f>C129/C128</f>
        <v>1.1463525147258722</v>
      </c>
    </row>
    <row r="129" spans="1:5" x14ac:dyDescent="0.25">
      <c r="B129" s="1" t="s">
        <v>12</v>
      </c>
      <c r="C129" s="1">
        <v>101.2</v>
      </c>
    </row>
    <row r="130" spans="1:5" x14ac:dyDescent="0.25">
      <c r="A130" s="1" t="s">
        <v>16</v>
      </c>
      <c r="B130" s="1" t="s">
        <v>1</v>
      </c>
      <c r="C130" s="1" t="s">
        <v>2</v>
      </c>
      <c r="D130" s="1">
        <v>22.11</v>
      </c>
    </row>
    <row r="131" spans="1:5" x14ac:dyDescent="0.25">
      <c r="C131" s="1" t="s">
        <v>3</v>
      </c>
      <c r="D131" s="1">
        <v>38.18</v>
      </c>
      <c r="E131" s="1">
        <v>8</v>
      </c>
    </row>
    <row r="132" spans="1:5" x14ac:dyDescent="0.25">
      <c r="C132" s="1" t="s">
        <v>4</v>
      </c>
      <c r="D132" s="1">
        <v>65.72</v>
      </c>
      <c r="E132" s="1">
        <v>12</v>
      </c>
    </row>
    <row r="133" spans="1:5" x14ac:dyDescent="0.25">
      <c r="C133" s="1" t="s">
        <v>5</v>
      </c>
      <c r="D133" s="1" t="s">
        <v>15</v>
      </c>
      <c r="E133" s="1" t="s">
        <v>21</v>
      </c>
    </row>
    <row r="134" spans="1:5" x14ac:dyDescent="0.25">
      <c r="B134" s="1" t="s">
        <v>6</v>
      </c>
      <c r="C134" s="1" t="s">
        <v>3</v>
      </c>
      <c r="D134" s="1">
        <v>16.98</v>
      </c>
    </row>
    <row r="135" spans="1:5" x14ac:dyDescent="0.25">
      <c r="C135" s="1" t="s">
        <v>4</v>
      </c>
      <c r="D135" s="1">
        <v>22.74</v>
      </c>
    </row>
    <row r="136" spans="1:5" x14ac:dyDescent="0.25">
      <c r="C136" s="1" t="s">
        <v>5</v>
      </c>
      <c r="D136" s="1" t="s">
        <v>15</v>
      </c>
    </row>
    <row r="137" spans="1:5" x14ac:dyDescent="0.25">
      <c r="B137" s="1" t="s">
        <v>7</v>
      </c>
      <c r="C137" s="1" t="s">
        <v>8</v>
      </c>
      <c r="D137" s="1">
        <v>61.3</v>
      </c>
    </row>
    <row r="138" spans="1:5" x14ac:dyDescent="0.25">
      <c r="C138" s="1" t="s">
        <v>9</v>
      </c>
      <c r="D138" s="1" t="s">
        <v>15</v>
      </c>
    </row>
    <row r="139" spans="1:5" x14ac:dyDescent="0.25">
      <c r="C139" s="1" t="s">
        <v>10</v>
      </c>
      <c r="D139" s="1" t="s">
        <v>15</v>
      </c>
    </row>
    <row r="140" spans="1:5" x14ac:dyDescent="0.25">
      <c r="B140" s="1" t="s">
        <v>11</v>
      </c>
      <c r="C140" s="1">
        <v>83.93</v>
      </c>
      <c r="D140" s="1" t="s">
        <v>66</v>
      </c>
      <c r="E140" s="1" t="s">
        <v>15</v>
      </c>
    </row>
    <row r="141" spans="1:5" x14ac:dyDescent="0.25">
      <c r="B141" s="1" t="s">
        <v>12</v>
      </c>
      <c r="C141" s="1" t="s">
        <v>15</v>
      </c>
    </row>
    <row r="142" spans="1:5" x14ac:dyDescent="0.25">
      <c r="A142" s="1" t="s">
        <v>22</v>
      </c>
      <c r="B142" s="1" t="s">
        <v>1</v>
      </c>
      <c r="C142" s="1" t="s">
        <v>2</v>
      </c>
      <c r="D142" s="1">
        <v>22.44</v>
      </c>
    </row>
    <row r="143" spans="1:5" x14ac:dyDescent="0.25">
      <c r="C143" s="1" t="s">
        <v>3</v>
      </c>
      <c r="D143" s="1">
        <v>50.55</v>
      </c>
      <c r="E143" s="1">
        <v>14</v>
      </c>
    </row>
    <row r="144" spans="1:5" x14ac:dyDescent="0.25">
      <c r="C144" s="1" t="s">
        <v>4</v>
      </c>
      <c r="D144" s="1">
        <v>64.41</v>
      </c>
      <c r="E144" s="1">
        <v>17</v>
      </c>
    </row>
    <row r="145" spans="1:5" x14ac:dyDescent="0.25">
      <c r="C145" s="1" t="s">
        <v>5</v>
      </c>
      <c r="D145" s="1">
        <v>45.94</v>
      </c>
      <c r="E145" s="1">
        <v>12</v>
      </c>
    </row>
    <row r="146" spans="1:5" x14ac:dyDescent="0.25">
      <c r="B146" s="1" t="s">
        <v>6</v>
      </c>
      <c r="C146" s="1" t="s">
        <v>3</v>
      </c>
      <c r="D146" s="1">
        <v>29.19</v>
      </c>
    </row>
    <row r="147" spans="1:5" x14ac:dyDescent="0.25">
      <c r="C147" s="1" t="s">
        <v>4</v>
      </c>
      <c r="D147" s="1">
        <v>21.57</v>
      </c>
    </row>
    <row r="148" spans="1:5" x14ac:dyDescent="0.25">
      <c r="C148" s="1" t="s">
        <v>5</v>
      </c>
      <c r="D148" s="1">
        <v>14.23</v>
      </c>
    </row>
    <row r="149" spans="1:5" x14ac:dyDescent="0.25">
      <c r="B149" s="1" t="s">
        <v>7</v>
      </c>
      <c r="C149" s="1" t="s">
        <v>8</v>
      </c>
      <c r="D149" s="1">
        <v>68</v>
      </c>
    </row>
    <row r="150" spans="1:5" x14ac:dyDescent="0.25">
      <c r="C150" s="1" t="s">
        <v>9</v>
      </c>
      <c r="D150" s="1">
        <v>52.8</v>
      </c>
    </row>
    <row r="151" spans="1:5" x14ac:dyDescent="0.25">
      <c r="C151" s="1" t="s">
        <v>10</v>
      </c>
      <c r="D151" s="1">
        <v>120.8</v>
      </c>
    </row>
    <row r="152" spans="1:5" x14ac:dyDescent="0.25">
      <c r="B152" s="1" t="s">
        <v>11</v>
      </c>
      <c r="C152" s="1">
        <v>82.89</v>
      </c>
      <c r="D152" s="1" t="s">
        <v>66</v>
      </c>
      <c r="E152" s="1">
        <f>C153/C152</f>
        <v>1.438171070092894</v>
      </c>
    </row>
    <row r="153" spans="1:5" x14ac:dyDescent="0.25">
      <c r="B153" s="1" t="s">
        <v>12</v>
      </c>
      <c r="C153" s="1">
        <v>119.21</v>
      </c>
    </row>
    <row r="154" spans="1:5" x14ac:dyDescent="0.25">
      <c r="A154" s="1" t="s">
        <v>23</v>
      </c>
      <c r="B154" s="1" t="s">
        <v>1</v>
      </c>
      <c r="C154" s="1" t="s">
        <v>2</v>
      </c>
      <c r="D154" s="1" t="s">
        <v>15</v>
      </c>
    </row>
    <row r="155" spans="1:5" x14ac:dyDescent="0.25">
      <c r="C155" s="1" t="s">
        <v>3</v>
      </c>
      <c r="D155" s="1">
        <v>38.06</v>
      </c>
      <c r="E155" s="1">
        <v>16</v>
      </c>
    </row>
    <row r="156" spans="1:5" x14ac:dyDescent="0.25">
      <c r="C156" s="1" t="s">
        <v>4</v>
      </c>
      <c r="D156" s="1">
        <v>57.99</v>
      </c>
      <c r="E156" s="1">
        <v>18</v>
      </c>
    </row>
    <row r="157" spans="1:5" x14ac:dyDescent="0.25">
      <c r="C157" s="1" t="s">
        <v>5</v>
      </c>
      <c r="D157" s="1">
        <v>38.65</v>
      </c>
      <c r="E157" s="1">
        <v>6</v>
      </c>
    </row>
    <row r="158" spans="1:5" x14ac:dyDescent="0.25">
      <c r="B158" s="1" t="s">
        <v>6</v>
      </c>
      <c r="C158" s="1" t="s">
        <v>3</v>
      </c>
      <c r="D158" s="1">
        <v>13.57</v>
      </c>
    </row>
    <row r="159" spans="1:5" x14ac:dyDescent="0.25">
      <c r="C159" s="1" t="s">
        <v>4</v>
      </c>
      <c r="D159" s="1">
        <v>19.149999999999999</v>
      </c>
    </row>
    <row r="160" spans="1:5" x14ac:dyDescent="0.25">
      <c r="C160" s="1" t="s">
        <v>5</v>
      </c>
      <c r="D160" s="1">
        <v>17.23</v>
      </c>
    </row>
    <row r="161" spans="1:10" x14ac:dyDescent="0.25">
      <c r="B161" s="1" t="s">
        <v>7</v>
      </c>
      <c r="C161" s="1" t="s">
        <v>8</v>
      </c>
      <c r="D161" s="1">
        <v>61.3</v>
      </c>
    </row>
    <row r="162" spans="1:10" x14ac:dyDescent="0.25">
      <c r="C162" s="1" t="s">
        <v>9</v>
      </c>
      <c r="D162" s="1">
        <v>64.599999999999994</v>
      </c>
    </row>
    <row r="163" spans="1:10" x14ac:dyDescent="0.25">
      <c r="C163" s="1" t="s">
        <v>10</v>
      </c>
      <c r="D163" s="1">
        <v>125.9</v>
      </c>
    </row>
    <row r="164" spans="1:10" x14ac:dyDescent="0.25">
      <c r="B164" s="1" t="s">
        <v>11</v>
      </c>
      <c r="C164" s="1">
        <v>85.09</v>
      </c>
      <c r="D164" s="1" t="s">
        <v>66</v>
      </c>
      <c r="E164" s="1">
        <f>C165/C164</f>
        <v>1.1518392290515924</v>
      </c>
    </row>
    <row r="165" spans="1:10" x14ac:dyDescent="0.25">
      <c r="B165" s="1" t="s">
        <v>12</v>
      </c>
      <c r="C165" s="1">
        <v>98.01</v>
      </c>
    </row>
    <row r="167" spans="1:10" x14ac:dyDescent="0.25">
      <c r="A167" s="2" t="s">
        <v>51</v>
      </c>
      <c r="B167" s="2"/>
      <c r="C167" s="2"/>
      <c r="D167" s="2"/>
      <c r="E167" s="2"/>
      <c r="F167" s="2"/>
      <c r="G167" s="2"/>
      <c r="H167" s="2"/>
      <c r="I167" s="2"/>
      <c r="J167" s="2"/>
    </row>
    <row r="169" spans="1:10" x14ac:dyDescent="0.25">
      <c r="A169" s="1" t="s">
        <v>0</v>
      </c>
      <c r="B169" s="1" t="s">
        <v>1</v>
      </c>
      <c r="C169" s="1" t="s">
        <v>2</v>
      </c>
      <c r="D169" s="1">
        <v>18.829999999999998</v>
      </c>
      <c r="E169" s="1" t="s">
        <v>17</v>
      </c>
      <c r="G169" s="1" t="s">
        <v>26</v>
      </c>
      <c r="H169" s="1" t="s">
        <v>27</v>
      </c>
      <c r="I169" s="1">
        <v>92.45</v>
      </c>
    </row>
    <row r="170" spans="1:10" x14ac:dyDescent="0.25">
      <c r="C170" s="1" t="s">
        <v>3</v>
      </c>
      <c r="D170" s="1">
        <v>36.71</v>
      </c>
      <c r="E170" s="1">
        <v>18</v>
      </c>
      <c r="H170" s="1" t="s">
        <v>28</v>
      </c>
      <c r="I170" s="1">
        <v>143.1</v>
      </c>
    </row>
    <row r="171" spans="1:10" x14ac:dyDescent="0.25">
      <c r="C171" s="1" t="s">
        <v>4</v>
      </c>
      <c r="D171" s="1">
        <v>46.97</v>
      </c>
      <c r="E171" s="1">
        <v>23</v>
      </c>
      <c r="H171" s="1" t="s">
        <v>36</v>
      </c>
      <c r="I171" s="1">
        <v>161.83000000000001</v>
      </c>
    </row>
    <row r="172" spans="1:10" x14ac:dyDescent="0.25">
      <c r="C172" s="1" t="s">
        <v>5</v>
      </c>
      <c r="D172" s="1">
        <v>39.159999999999997</v>
      </c>
      <c r="E172" s="1">
        <v>18</v>
      </c>
      <c r="H172" s="1" t="s">
        <v>41</v>
      </c>
      <c r="I172" s="1">
        <v>134.03</v>
      </c>
    </row>
    <row r="173" spans="1:10" x14ac:dyDescent="0.25">
      <c r="B173" s="1" t="s">
        <v>6</v>
      </c>
      <c r="C173" s="1" t="s">
        <v>3</v>
      </c>
      <c r="D173" s="1">
        <v>17.28</v>
      </c>
      <c r="H173" s="1" t="s">
        <v>45</v>
      </c>
      <c r="I173" s="1">
        <v>223.88</v>
      </c>
    </row>
    <row r="174" spans="1:10" x14ac:dyDescent="0.25">
      <c r="C174" s="1" t="s">
        <v>4</v>
      </c>
      <c r="D174" s="1">
        <v>14.05</v>
      </c>
      <c r="H174" s="1" t="s">
        <v>46</v>
      </c>
      <c r="I174" s="1">
        <v>40.04</v>
      </c>
    </row>
    <row r="175" spans="1:10" x14ac:dyDescent="0.25">
      <c r="C175" s="1" t="s">
        <v>5</v>
      </c>
      <c r="D175" s="1">
        <v>13.82</v>
      </c>
      <c r="G175" s="1" t="s">
        <v>29</v>
      </c>
      <c r="H175" s="1" t="s">
        <v>27</v>
      </c>
      <c r="I175" s="1">
        <v>77.849999999999994</v>
      </c>
    </row>
    <row r="176" spans="1:10" x14ac:dyDescent="0.25">
      <c r="B176" s="1" t="s">
        <v>7</v>
      </c>
      <c r="C176" s="1" t="s">
        <v>8</v>
      </c>
      <c r="D176" s="1">
        <v>66.3</v>
      </c>
      <c r="H176" s="1" t="s">
        <v>28</v>
      </c>
      <c r="I176" s="1">
        <v>80.180000000000007</v>
      </c>
    </row>
    <row r="177" spans="1:9" x14ac:dyDescent="0.25">
      <c r="C177" s="1" t="s">
        <v>9</v>
      </c>
      <c r="D177" s="1">
        <v>85.8</v>
      </c>
      <c r="H177" s="1" t="s">
        <v>36</v>
      </c>
      <c r="I177" s="1">
        <v>55.18</v>
      </c>
    </row>
    <row r="178" spans="1:9" x14ac:dyDescent="0.25">
      <c r="C178" s="1" t="s">
        <v>10</v>
      </c>
      <c r="D178" s="1">
        <v>152.1</v>
      </c>
      <c r="H178" s="1" t="s">
        <v>41</v>
      </c>
      <c r="I178" s="1" t="s">
        <v>18</v>
      </c>
    </row>
    <row r="179" spans="1:9" x14ac:dyDescent="0.25">
      <c r="B179" s="1" t="s">
        <v>11</v>
      </c>
      <c r="C179" s="1">
        <v>72.31</v>
      </c>
      <c r="D179" s="1" t="s">
        <v>66</v>
      </c>
      <c r="E179" s="1">
        <f>C180/C179</f>
        <v>1.3704881759092793</v>
      </c>
      <c r="H179" s="1" t="s">
        <v>45</v>
      </c>
      <c r="I179" s="1">
        <v>37.090000000000003</v>
      </c>
    </row>
    <row r="180" spans="1:9" x14ac:dyDescent="0.25">
      <c r="B180" s="1" t="s">
        <v>12</v>
      </c>
      <c r="C180" s="1">
        <v>99.1</v>
      </c>
      <c r="H180" s="1" t="s">
        <v>46</v>
      </c>
      <c r="I180" s="1">
        <v>66.69</v>
      </c>
    </row>
    <row r="181" spans="1:9" x14ac:dyDescent="0.25">
      <c r="A181" s="1" t="s">
        <v>13</v>
      </c>
      <c r="B181" s="1" t="s">
        <v>1</v>
      </c>
      <c r="C181" s="1" t="s">
        <v>2</v>
      </c>
      <c r="D181" s="1">
        <v>20.97</v>
      </c>
      <c r="G181" s="1" t="s">
        <v>30</v>
      </c>
      <c r="H181" s="1" t="s">
        <v>31</v>
      </c>
      <c r="I181" s="1">
        <v>232.35</v>
      </c>
    </row>
    <row r="182" spans="1:9" x14ac:dyDescent="0.25">
      <c r="C182" s="1" t="s">
        <v>3</v>
      </c>
      <c r="D182" s="1">
        <v>38.630000000000003</v>
      </c>
      <c r="E182" s="1">
        <v>23</v>
      </c>
      <c r="H182" s="1" t="s">
        <v>39</v>
      </c>
      <c r="I182" s="1">
        <f>265.03+46.63</f>
        <v>311.65999999999997</v>
      </c>
    </row>
    <row r="183" spans="1:9" x14ac:dyDescent="0.25">
      <c r="C183" s="1" t="s">
        <v>4</v>
      </c>
      <c r="D183" s="1">
        <v>47.4</v>
      </c>
      <c r="E183" s="1">
        <v>18</v>
      </c>
      <c r="H183" s="1" t="s">
        <v>43</v>
      </c>
      <c r="I183" s="1">
        <f>265.3+30.73</f>
        <v>296.03000000000003</v>
      </c>
    </row>
    <row r="184" spans="1:9" x14ac:dyDescent="0.25">
      <c r="C184" s="1" t="s">
        <v>5</v>
      </c>
      <c r="D184" s="1">
        <v>39.32</v>
      </c>
      <c r="E184" s="1">
        <v>13</v>
      </c>
      <c r="H184" s="1" t="s">
        <v>47</v>
      </c>
      <c r="I184" s="1">
        <v>270.02999999999997</v>
      </c>
    </row>
    <row r="185" spans="1:9" x14ac:dyDescent="0.25">
      <c r="B185" s="1" t="s">
        <v>6</v>
      </c>
      <c r="C185" s="1" t="s">
        <v>3</v>
      </c>
      <c r="D185" s="1">
        <v>22.57</v>
      </c>
    </row>
    <row r="186" spans="1:9" x14ac:dyDescent="0.25">
      <c r="C186" s="1" t="s">
        <v>4</v>
      </c>
      <c r="D186" s="1">
        <v>14.76</v>
      </c>
    </row>
    <row r="187" spans="1:9" x14ac:dyDescent="0.25">
      <c r="C187" s="1" t="s">
        <v>5</v>
      </c>
      <c r="D187" s="1">
        <v>16.48</v>
      </c>
    </row>
    <row r="188" spans="1:9" x14ac:dyDescent="0.25">
      <c r="B188" s="1" t="s">
        <v>7</v>
      </c>
      <c r="C188" s="1" t="s">
        <v>8</v>
      </c>
      <c r="D188" s="1">
        <v>54.5</v>
      </c>
    </row>
    <row r="189" spans="1:9" x14ac:dyDescent="0.25">
      <c r="C189" s="1" t="s">
        <v>9</v>
      </c>
      <c r="D189" s="1">
        <v>73.5</v>
      </c>
    </row>
    <row r="190" spans="1:9" x14ac:dyDescent="0.25">
      <c r="C190" s="1" t="s">
        <v>10</v>
      </c>
      <c r="D190" s="1">
        <v>128</v>
      </c>
    </row>
    <row r="191" spans="1:9" x14ac:dyDescent="0.25">
      <c r="B191" s="1" t="s">
        <v>11</v>
      </c>
      <c r="C191" s="1">
        <v>79.239999999999995</v>
      </c>
      <c r="D191" s="1" t="s">
        <v>66</v>
      </c>
      <c r="E191" s="1">
        <f>C192/C191</f>
        <v>1.25555275113579</v>
      </c>
    </row>
    <row r="192" spans="1:9" x14ac:dyDescent="0.25">
      <c r="B192" s="1" t="s">
        <v>12</v>
      </c>
      <c r="C192" s="1">
        <v>99.49</v>
      </c>
    </row>
    <row r="193" spans="1:5" x14ac:dyDescent="0.25">
      <c r="A193" s="1" t="s">
        <v>14</v>
      </c>
      <c r="B193" s="1" t="s">
        <v>1</v>
      </c>
      <c r="C193" s="1" t="s">
        <v>2</v>
      </c>
      <c r="D193" s="1">
        <v>13.18</v>
      </c>
    </row>
    <row r="194" spans="1:5" x14ac:dyDescent="0.25">
      <c r="C194" s="1" t="s">
        <v>3</v>
      </c>
      <c r="D194" s="1">
        <v>35.659999999999997</v>
      </c>
      <c r="E194" s="1" t="s">
        <v>18</v>
      </c>
    </row>
    <row r="195" spans="1:5" x14ac:dyDescent="0.25">
      <c r="C195" s="1" t="s">
        <v>4</v>
      </c>
      <c r="D195" s="1">
        <v>52.06</v>
      </c>
      <c r="E195" s="1">
        <v>5</v>
      </c>
    </row>
    <row r="196" spans="1:5" x14ac:dyDescent="0.25">
      <c r="C196" s="1" t="s">
        <v>5</v>
      </c>
      <c r="D196" s="1">
        <v>33.89</v>
      </c>
      <c r="E196" s="1" t="s">
        <v>18</v>
      </c>
    </row>
    <row r="197" spans="1:5" x14ac:dyDescent="0.25">
      <c r="B197" s="1" t="s">
        <v>6</v>
      </c>
      <c r="C197" s="1" t="s">
        <v>3</v>
      </c>
      <c r="D197" s="1">
        <v>12.56</v>
      </c>
    </row>
    <row r="198" spans="1:5" x14ac:dyDescent="0.25">
      <c r="C198" s="1" t="s">
        <v>4</v>
      </c>
      <c r="D198" s="1">
        <v>14.17</v>
      </c>
    </row>
    <row r="199" spans="1:5" x14ac:dyDescent="0.25">
      <c r="C199" s="1" t="s">
        <v>5</v>
      </c>
      <c r="D199" s="1">
        <v>10.09</v>
      </c>
    </row>
    <row r="200" spans="1:5" x14ac:dyDescent="0.25">
      <c r="B200" s="1" t="s">
        <v>7</v>
      </c>
      <c r="C200" s="1" t="s">
        <v>8</v>
      </c>
      <c r="D200" s="1">
        <v>64.2</v>
      </c>
    </row>
    <row r="201" spans="1:5" x14ac:dyDescent="0.25">
      <c r="C201" s="1" t="s">
        <v>9</v>
      </c>
      <c r="D201" s="1">
        <v>68.900000000000006</v>
      </c>
    </row>
    <row r="202" spans="1:5" x14ac:dyDescent="0.25">
      <c r="C202" s="1" t="s">
        <v>10</v>
      </c>
      <c r="D202" s="1">
        <v>133.1</v>
      </c>
    </row>
    <row r="203" spans="1:5" x14ac:dyDescent="0.25">
      <c r="B203" s="1" t="s">
        <v>11</v>
      </c>
      <c r="C203" s="1">
        <v>73.209999999999994</v>
      </c>
      <c r="D203" s="1" t="s">
        <v>66</v>
      </c>
      <c r="E203" s="1">
        <f>C204/C203</f>
        <v>1.1655511542139052</v>
      </c>
    </row>
    <row r="204" spans="1:5" x14ac:dyDescent="0.25">
      <c r="B204" s="1" t="s">
        <v>12</v>
      </c>
      <c r="C204" s="1">
        <v>85.33</v>
      </c>
    </row>
    <row r="205" spans="1:5" x14ac:dyDescent="0.25">
      <c r="A205" s="1" t="s">
        <v>16</v>
      </c>
      <c r="B205" s="1" t="s">
        <v>1</v>
      </c>
      <c r="C205" s="1" t="s">
        <v>2</v>
      </c>
      <c r="D205" s="1" t="s">
        <v>15</v>
      </c>
    </row>
    <row r="206" spans="1:5" x14ac:dyDescent="0.25">
      <c r="C206" s="1" t="s">
        <v>3</v>
      </c>
      <c r="D206" s="1">
        <v>39.99</v>
      </c>
      <c r="E206" s="1" t="s">
        <v>18</v>
      </c>
    </row>
    <row r="207" spans="1:5" x14ac:dyDescent="0.25">
      <c r="C207" s="1" t="s">
        <v>4</v>
      </c>
      <c r="D207" s="1">
        <v>52.92</v>
      </c>
      <c r="E207" s="1">
        <v>5</v>
      </c>
    </row>
    <row r="208" spans="1:5" x14ac:dyDescent="0.25">
      <c r="C208" s="1" t="s">
        <v>5</v>
      </c>
      <c r="D208" s="1">
        <v>43.68</v>
      </c>
      <c r="E208" s="1" t="s">
        <v>18</v>
      </c>
    </row>
    <row r="209" spans="1:5" x14ac:dyDescent="0.25">
      <c r="B209" s="1" t="s">
        <v>6</v>
      </c>
      <c r="C209" s="1" t="s">
        <v>3</v>
      </c>
      <c r="D209" s="1">
        <v>12.48</v>
      </c>
    </row>
    <row r="210" spans="1:5" x14ac:dyDescent="0.25">
      <c r="C210" s="1" t="s">
        <v>4</v>
      </c>
      <c r="D210" s="1">
        <v>12.34</v>
      </c>
    </row>
    <row r="211" spans="1:5" x14ac:dyDescent="0.25">
      <c r="C211" s="1" t="s">
        <v>5</v>
      </c>
      <c r="D211" s="1">
        <v>9.86</v>
      </c>
    </row>
    <row r="212" spans="1:5" x14ac:dyDescent="0.25">
      <c r="B212" s="1" t="s">
        <v>7</v>
      </c>
      <c r="C212" s="1" t="s">
        <v>8</v>
      </c>
      <c r="D212" s="1">
        <v>60.4</v>
      </c>
    </row>
    <row r="213" spans="1:5" x14ac:dyDescent="0.25">
      <c r="C213" s="1" t="s">
        <v>9</v>
      </c>
      <c r="D213" s="1">
        <v>69.3</v>
      </c>
    </row>
    <row r="214" spans="1:5" x14ac:dyDescent="0.25">
      <c r="C214" s="1" t="s">
        <v>10</v>
      </c>
      <c r="D214" s="1">
        <v>129.69999999999999</v>
      </c>
    </row>
    <row r="215" spans="1:5" x14ac:dyDescent="0.25">
      <c r="B215" s="1" t="s">
        <v>11</v>
      </c>
      <c r="C215" s="1">
        <v>77.930000000000007</v>
      </c>
      <c r="D215" s="1" t="s">
        <v>66</v>
      </c>
      <c r="E215" s="1">
        <f>C216/C215</f>
        <v>1.3047606826639291</v>
      </c>
    </row>
    <row r="216" spans="1:5" x14ac:dyDescent="0.25">
      <c r="B216" s="1" t="s">
        <v>12</v>
      </c>
      <c r="C216" s="1">
        <v>101.68</v>
      </c>
    </row>
    <row r="217" spans="1:5" x14ac:dyDescent="0.25">
      <c r="A217" s="1" t="s">
        <v>22</v>
      </c>
      <c r="B217" s="1" t="s">
        <v>1</v>
      </c>
      <c r="C217" s="1" t="s">
        <v>2</v>
      </c>
      <c r="D217" s="1" t="s">
        <v>15</v>
      </c>
    </row>
    <row r="218" spans="1:5" x14ac:dyDescent="0.25">
      <c r="C218" s="1" t="s">
        <v>3</v>
      </c>
      <c r="D218" s="1">
        <v>36.85</v>
      </c>
      <c r="E218" s="1" t="s">
        <v>18</v>
      </c>
    </row>
    <row r="219" spans="1:5" x14ac:dyDescent="0.25">
      <c r="C219" s="1" t="s">
        <v>4</v>
      </c>
      <c r="D219" s="1">
        <v>56.7</v>
      </c>
      <c r="E219" s="1">
        <v>7</v>
      </c>
    </row>
    <row r="220" spans="1:5" x14ac:dyDescent="0.25">
      <c r="C220" s="1" t="s">
        <v>5</v>
      </c>
      <c r="D220" s="1">
        <v>45.85</v>
      </c>
      <c r="E220" s="1">
        <v>5</v>
      </c>
    </row>
    <row r="221" spans="1:5" x14ac:dyDescent="0.25">
      <c r="B221" s="1" t="s">
        <v>6</v>
      </c>
      <c r="C221" s="1" t="s">
        <v>3</v>
      </c>
      <c r="D221" s="1">
        <v>9.8000000000000007</v>
      </c>
    </row>
    <row r="222" spans="1:5" x14ac:dyDescent="0.25">
      <c r="C222" s="1" t="s">
        <v>4</v>
      </c>
      <c r="D222" s="1">
        <v>14.92</v>
      </c>
    </row>
    <row r="223" spans="1:5" x14ac:dyDescent="0.25">
      <c r="C223" s="1" t="s">
        <v>5</v>
      </c>
      <c r="D223" s="1">
        <v>12.57</v>
      </c>
    </row>
    <row r="224" spans="1:5" x14ac:dyDescent="0.25">
      <c r="B224" s="1" t="s">
        <v>7</v>
      </c>
      <c r="C224" s="1" t="s">
        <v>8</v>
      </c>
      <c r="D224" s="1">
        <v>63</v>
      </c>
    </row>
    <row r="225" spans="1:5" x14ac:dyDescent="0.25">
      <c r="C225" s="1" t="s">
        <v>9</v>
      </c>
      <c r="D225" s="1">
        <v>64.599999999999994</v>
      </c>
    </row>
    <row r="226" spans="1:5" x14ac:dyDescent="0.25">
      <c r="C226" s="1" t="s">
        <v>10</v>
      </c>
      <c r="D226" s="1">
        <v>127.6</v>
      </c>
    </row>
    <row r="227" spans="1:5" x14ac:dyDescent="0.25">
      <c r="B227" s="1" t="s">
        <v>11</v>
      </c>
      <c r="C227" s="1">
        <v>78.95</v>
      </c>
      <c r="D227" s="1" t="s">
        <v>66</v>
      </c>
      <c r="E227" s="1">
        <f>C228/C227</f>
        <v>1.2975300823305889</v>
      </c>
    </row>
    <row r="228" spans="1:5" x14ac:dyDescent="0.25">
      <c r="B228" s="1" t="s">
        <v>12</v>
      </c>
      <c r="C228" s="1">
        <v>102.44</v>
      </c>
    </row>
    <row r="229" spans="1:5" x14ac:dyDescent="0.25">
      <c r="A229" s="1" t="s">
        <v>23</v>
      </c>
      <c r="B229" s="1" t="s">
        <v>1</v>
      </c>
      <c r="C229" s="1" t="s">
        <v>2</v>
      </c>
      <c r="D229" s="1">
        <v>18.34</v>
      </c>
    </row>
    <row r="230" spans="1:5" x14ac:dyDescent="0.25">
      <c r="C230" s="1" t="s">
        <v>3</v>
      </c>
      <c r="D230" s="1">
        <v>39.99</v>
      </c>
      <c r="E230" s="1">
        <v>5</v>
      </c>
    </row>
    <row r="231" spans="1:5" x14ac:dyDescent="0.25">
      <c r="C231" s="1" t="s">
        <v>4</v>
      </c>
      <c r="D231" s="1">
        <v>52.67</v>
      </c>
      <c r="E231" s="1">
        <v>5</v>
      </c>
    </row>
    <row r="232" spans="1:5" x14ac:dyDescent="0.25">
      <c r="C232" s="1" t="s">
        <v>5</v>
      </c>
      <c r="D232" s="1">
        <v>45.49</v>
      </c>
      <c r="E232" s="1" t="s">
        <v>18</v>
      </c>
    </row>
    <row r="233" spans="1:5" x14ac:dyDescent="0.25">
      <c r="B233" s="1" t="s">
        <v>6</v>
      </c>
      <c r="C233" s="1" t="s">
        <v>3</v>
      </c>
      <c r="D233" s="1">
        <v>15.15</v>
      </c>
    </row>
    <row r="234" spans="1:5" x14ac:dyDescent="0.25">
      <c r="C234" s="1" t="s">
        <v>4</v>
      </c>
      <c r="D234" s="1">
        <v>14.95</v>
      </c>
    </row>
    <row r="235" spans="1:5" x14ac:dyDescent="0.25">
      <c r="C235" s="1" t="s">
        <v>5</v>
      </c>
      <c r="D235" s="1">
        <v>11.51</v>
      </c>
    </row>
    <row r="236" spans="1:5" x14ac:dyDescent="0.25">
      <c r="B236" s="1" t="s">
        <v>7</v>
      </c>
      <c r="C236" s="1" t="s">
        <v>8</v>
      </c>
      <c r="D236" s="1">
        <v>48.6</v>
      </c>
    </row>
    <row r="237" spans="1:5" x14ac:dyDescent="0.25">
      <c r="C237" s="1" t="s">
        <v>9</v>
      </c>
      <c r="D237" s="1">
        <v>71.8</v>
      </c>
    </row>
    <row r="238" spans="1:5" x14ac:dyDescent="0.25">
      <c r="C238" s="1" t="s">
        <v>10</v>
      </c>
      <c r="D238" s="1">
        <v>120.4</v>
      </c>
    </row>
    <row r="239" spans="1:5" x14ac:dyDescent="0.25">
      <c r="B239" s="1" t="s">
        <v>11</v>
      </c>
      <c r="C239" s="1">
        <v>79.650000000000006</v>
      </c>
      <c r="D239" s="1" t="s">
        <v>66</v>
      </c>
      <c r="E239" s="1">
        <f>C240/C239</f>
        <v>1.2577526679221593</v>
      </c>
    </row>
    <row r="240" spans="1:5" x14ac:dyDescent="0.25">
      <c r="B240" s="1" t="s">
        <v>12</v>
      </c>
      <c r="C240" s="1">
        <v>100.18</v>
      </c>
    </row>
    <row r="241" spans="1:5" x14ac:dyDescent="0.25">
      <c r="A241" s="1" t="s">
        <v>24</v>
      </c>
      <c r="B241" s="1" t="s">
        <v>1</v>
      </c>
      <c r="C241" s="1" t="s">
        <v>2</v>
      </c>
      <c r="D241" s="1">
        <v>21.42</v>
      </c>
    </row>
    <row r="242" spans="1:5" x14ac:dyDescent="0.25">
      <c r="C242" s="1" t="s">
        <v>3</v>
      </c>
      <c r="D242" s="1">
        <v>38.340000000000003</v>
      </c>
      <c r="E242" s="1">
        <v>10</v>
      </c>
    </row>
    <row r="243" spans="1:5" x14ac:dyDescent="0.25">
      <c r="C243" s="1" t="s">
        <v>4</v>
      </c>
      <c r="D243" s="1">
        <v>48.49</v>
      </c>
      <c r="E243" s="1">
        <v>19</v>
      </c>
    </row>
    <row r="244" spans="1:5" x14ac:dyDescent="0.25">
      <c r="C244" s="1" t="s">
        <v>5</v>
      </c>
      <c r="D244" s="1">
        <v>37.65</v>
      </c>
      <c r="E244" s="1">
        <v>20</v>
      </c>
    </row>
    <row r="245" spans="1:5" x14ac:dyDescent="0.25">
      <c r="B245" s="1" t="s">
        <v>6</v>
      </c>
      <c r="C245" s="1" t="s">
        <v>3</v>
      </c>
      <c r="D245" s="1">
        <v>14.27</v>
      </c>
    </row>
    <row r="246" spans="1:5" x14ac:dyDescent="0.25">
      <c r="C246" s="1" t="s">
        <v>4</v>
      </c>
      <c r="D246" s="1">
        <v>16.77</v>
      </c>
    </row>
    <row r="247" spans="1:5" x14ac:dyDescent="0.25">
      <c r="C247" s="1" t="s">
        <v>5</v>
      </c>
      <c r="D247" s="1">
        <v>14.11</v>
      </c>
    </row>
    <row r="248" spans="1:5" x14ac:dyDescent="0.25">
      <c r="B248" s="1" t="s">
        <v>7</v>
      </c>
      <c r="C248" s="1" t="s">
        <v>8</v>
      </c>
      <c r="D248" s="1">
        <v>62.5</v>
      </c>
    </row>
    <row r="249" spans="1:5" x14ac:dyDescent="0.25">
      <c r="C249" s="1" t="s">
        <v>9</v>
      </c>
      <c r="D249" s="1">
        <v>67.599999999999994</v>
      </c>
    </row>
    <row r="250" spans="1:5" x14ac:dyDescent="0.25">
      <c r="C250" s="1" t="s">
        <v>10</v>
      </c>
      <c r="D250" s="1">
        <v>130.1</v>
      </c>
    </row>
    <row r="251" spans="1:5" x14ac:dyDescent="0.25">
      <c r="B251" s="1" t="s">
        <v>11</v>
      </c>
      <c r="C251" s="1">
        <v>74.97</v>
      </c>
      <c r="D251" s="1" t="s">
        <v>66</v>
      </c>
      <c r="E251" s="1">
        <f>C252/C251</f>
        <v>1.2734427104175003</v>
      </c>
    </row>
    <row r="252" spans="1:5" x14ac:dyDescent="0.25">
      <c r="B252" s="1" t="s">
        <v>12</v>
      </c>
      <c r="C252" s="1">
        <v>95.47</v>
      </c>
    </row>
    <row r="253" spans="1:5" x14ac:dyDescent="0.25">
      <c r="A253" s="1" t="s">
        <v>25</v>
      </c>
      <c r="B253" s="1" t="s">
        <v>1</v>
      </c>
      <c r="C253" s="1" t="s">
        <v>2</v>
      </c>
      <c r="D253" s="1">
        <v>21.66</v>
      </c>
    </row>
    <row r="254" spans="1:5" x14ac:dyDescent="0.25">
      <c r="C254" s="1" t="s">
        <v>3</v>
      </c>
      <c r="D254" s="1">
        <v>33.35</v>
      </c>
      <c r="E254" s="1">
        <v>19</v>
      </c>
    </row>
    <row r="255" spans="1:5" x14ac:dyDescent="0.25">
      <c r="C255" s="1" t="s">
        <v>4</v>
      </c>
      <c r="D255" s="1">
        <v>48.35</v>
      </c>
      <c r="E255" s="1">
        <v>26</v>
      </c>
    </row>
    <row r="256" spans="1:5" x14ac:dyDescent="0.25">
      <c r="C256" s="1" t="s">
        <v>5</v>
      </c>
      <c r="D256" s="1">
        <v>35</v>
      </c>
      <c r="E256" s="1">
        <v>14</v>
      </c>
    </row>
    <row r="257" spans="1:10" x14ac:dyDescent="0.25">
      <c r="B257" s="1" t="s">
        <v>6</v>
      </c>
      <c r="C257" s="1" t="s">
        <v>3</v>
      </c>
      <c r="D257" s="1">
        <v>16.04</v>
      </c>
    </row>
    <row r="258" spans="1:10" x14ac:dyDescent="0.25">
      <c r="C258" s="1" t="s">
        <v>4</v>
      </c>
      <c r="D258" s="1">
        <v>22.65</v>
      </c>
    </row>
    <row r="259" spans="1:10" x14ac:dyDescent="0.25">
      <c r="C259" s="1" t="s">
        <v>5</v>
      </c>
      <c r="D259" s="1">
        <v>14.22</v>
      </c>
    </row>
    <row r="260" spans="1:10" x14ac:dyDescent="0.25">
      <c r="B260" s="1" t="s">
        <v>7</v>
      </c>
      <c r="C260" s="1" t="s">
        <v>8</v>
      </c>
      <c r="D260" s="1">
        <v>60</v>
      </c>
    </row>
    <row r="261" spans="1:10" x14ac:dyDescent="0.25">
      <c r="C261" s="1" t="s">
        <v>9</v>
      </c>
      <c r="D261" s="1">
        <v>74.400000000000006</v>
      </c>
    </row>
    <row r="262" spans="1:10" x14ac:dyDescent="0.25">
      <c r="C262" s="1" t="s">
        <v>10</v>
      </c>
      <c r="D262" s="1">
        <v>134.4</v>
      </c>
    </row>
    <row r="263" spans="1:10" x14ac:dyDescent="0.25">
      <c r="B263" s="1" t="s">
        <v>11</v>
      </c>
      <c r="C263" s="1">
        <v>75.709999999999994</v>
      </c>
      <c r="D263" s="1" t="s">
        <v>66</v>
      </c>
      <c r="E263" s="1">
        <f>C264/C263</f>
        <v>1.2154272883370758</v>
      </c>
    </row>
    <row r="264" spans="1:10" x14ac:dyDescent="0.25">
      <c r="B264" s="1" t="s">
        <v>12</v>
      </c>
      <c r="C264" s="1">
        <v>92.02</v>
      </c>
    </row>
    <row r="266" spans="1:10" x14ac:dyDescent="0.25">
      <c r="A266" s="1" t="s">
        <v>52</v>
      </c>
    </row>
    <row r="267" spans="1:10" x14ac:dyDescent="0.25">
      <c r="B267" s="1" t="s">
        <v>57</v>
      </c>
      <c r="C267" s="1" t="s">
        <v>58</v>
      </c>
      <c r="D267" s="1" t="s">
        <v>59</v>
      </c>
      <c r="E267" s="1" t="s">
        <v>60</v>
      </c>
      <c r="F267" s="1" t="s">
        <v>61</v>
      </c>
      <c r="G267" s="1" t="s">
        <v>62</v>
      </c>
      <c r="H267" s="1" t="s">
        <v>63</v>
      </c>
      <c r="I267" s="1" t="s">
        <v>64</v>
      </c>
      <c r="J267" s="1" t="s">
        <v>65</v>
      </c>
    </row>
    <row r="268" spans="1:10" x14ac:dyDescent="0.25">
      <c r="A268" s="1" t="s">
        <v>53</v>
      </c>
      <c r="B268" s="1">
        <f>AVERAGE(D4,D16,D28)</f>
        <v>19.453333333333337</v>
      </c>
      <c r="C268" s="1">
        <f>AVERAGE(D5,D17,D29)</f>
        <v>46.436666666666667</v>
      </c>
      <c r="D268" s="1">
        <f>AVERAGE(D6,D18,D30)</f>
        <v>63.736666666666657</v>
      </c>
      <c r="E268" s="1">
        <f>AVERAGE(D7,D19,D31)</f>
        <v>50.016666666666659</v>
      </c>
      <c r="F268" s="1">
        <f>AVERAGE(D8,D20,D32)</f>
        <v>22.053333333333331</v>
      </c>
      <c r="G268" s="1">
        <f>AVERAGE(D9,D21,D33)</f>
        <v>35.116666666666667</v>
      </c>
      <c r="H268" s="1">
        <f>AVERAGE(D10,D22,D34)</f>
        <v>28.536666666666665</v>
      </c>
      <c r="I268" s="1">
        <f>AVERAGE(D13,D25,D37)</f>
        <v>138.66666666666666</v>
      </c>
      <c r="J268" s="1">
        <f>AVERAGE(E14,E26,E38)</f>
        <v>1.308058952461276</v>
      </c>
    </row>
    <row r="269" spans="1:10" x14ac:dyDescent="0.25">
      <c r="A269" s="1" t="s">
        <v>54</v>
      </c>
      <c r="B269" s="1">
        <f>AVERAGE(D43,D55,D79)</f>
        <v>25.526666666666667</v>
      </c>
      <c r="C269" s="1">
        <f>AVERAGE(D44,D56,D68,D80)</f>
        <v>47.394999999999996</v>
      </c>
      <c r="D269" s="1">
        <f>AVERAGE(D45,D57,D69,D81)</f>
        <v>72.497500000000002</v>
      </c>
      <c r="E269" s="1">
        <f>AVERAGE(D46,D58,D70,D82)</f>
        <v>62.195</v>
      </c>
      <c r="F269" s="1">
        <f>AVERAGE(D47,D59,D71,D83)</f>
        <v>18.330000000000002</v>
      </c>
      <c r="G269" s="1">
        <f>AVERAGE(D174,D186,D198,D210)</f>
        <v>13.830000000000002</v>
      </c>
      <c r="H269" s="1">
        <f>AVERAGE(D175,D187,D199,D211)</f>
        <v>12.5625</v>
      </c>
      <c r="I269" s="1">
        <f>AVERAGE(D52,D64,D76,D88)</f>
        <v>133.85000000000002</v>
      </c>
      <c r="J269" s="1">
        <f>AVERAGE(E53,E65,E77,E89)</f>
        <v>1.3815774444892832</v>
      </c>
    </row>
    <row r="270" spans="1:10" x14ac:dyDescent="0.25">
      <c r="A270" s="1" t="s">
        <v>55</v>
      </c>
      <c r="B270" s="1">
        <f>AVERAGE(D130,D142)</f>
        <v>22.274999999999999</v>
      </c>
      <c r="C270" s="1">
        <f>AVERAGE(D95,D107,D119,D131,D143,D155)</f>
        <v>38.12833333333333</v>
      </c>
      <c r="D270" s="1">
        <f>AVERAGE(D96,D108,D120,D132,D144,D156)</f>
        <v>62.265000000000008</v>
      </c>
      <c r="E270" s="1">
        <f>AVERAGE(D97,D109,D121,D145,D157)</f>
        <v>46.185999999999993</v>
      </c>
      <c r="F270" s="1">
        <f>AVERAGE(D98,D110,D122,D134,D146,D158)</f>
        <v>16.983333333333334</v>
      </c>
      <c r="G270" s="1">
        <f>AVERAGE(D99,D111,D123,D135,D147,D159)</f>
        <v>18.503333333333334</v>
      </c>
      <c r="H270" s="1">
        <f>AVERAGE(D100,D112,D124,D148,D160)</f>
        <v>13.506</v>
      </c>
      <c r="I270" s="1">
        <f>AVERAGE(D103,D115,D127,D151,D163)</f>
        <v>125.88</v>
      </c>
      <c r="J270" s="1">
        <f>AVERAGE(E104,E116,E128,E152,E164)</f>
        <v>1.2752610523651819</v>
      </c>
    </row>
    <row r="271" spans="1:10" x14ac:dyDescent="0.25">
      <c r="A271" s="1" t="s">
        <v>56</v>
      </c>
      <c r="B271" s="1">
        <f>AVERAGE(D169,D181,D193,D229,D241,D253)</f>
        <v>19.066666666666666</v>
      </c>
      <c r="C271" s="1">
        <f>AVERAGE(D170,D182,D194,D206,D218,D230,D242,D254)</f>
        <v>37.440000000000005</v>
      </c>
      <c r="D271" s="1">
        <f>AVERAGE(D171,D183,D195,D207,D219,D231,D243,D255)</f>
        <v>50.695000000000007</v>
      </c>
      <c r="E271" s="1">
        <f>AVERAGE(D172,D184,D196,D208,D220,D232,D244,D256)</f>
        <v>40.004999999999995</v>
      </c>
      <c r="F271" s="1">
        <f>AVERAGE(D173,D185,D197,D209,D221,D233,D245,D257)</f>
        <v>15.018750000000001</v>
      </c>
      <c r="G271" s="1">
        <f>AVERAGE(D174,D186,D198,D210,D222,D234,D246,D258)</f>
        <v>15.576250000000002</v>
      </c>
      <c r="H271" s="1">
        <f>AVERAGE(D175,D187,D199,D211,D223,D235,D247,D259)</f>
        <v>12.8325</v>
      </c>
      <c r="I271" s="1">
        <f>AVERAGE(D178,D190,D202,D214,D226,D238,D250,D262)</f>
        <v>131.92500000000001</v>
      </c>
      <c r="J271" s="1">
        <f>AVERAGE(E179,E191,E203,E215,E227,E239,E251,E263)</f>
        <v>1.2675631891162784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R. Falk</cp:lastModifiedBy>
  <dcterms:created xsi:type="dcterms:W3CDTF">2014-01-24T21:18:12Z</dcterms:created>
  <dcterms:modified xsi:type="dcterms:W3CDTF">2016-09-20T15:10:02Z</dcterms:modified>
</cp:coreProperties>
</file>