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0" windowWidth="15480" windowHeight="10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<sst xmlns="http://schemas.openxmlformats.org/spreadsheetml/2006/main" count="63" uniqueCount="27">
  <si>
    <t>horizon</t>
  </si>
  <si>
    <t>cm from SB</t>
  </si>
  <si>
    <t>transect A</t>
  </si>
  <si>
    <t>transect B</t>
  </si>
  <si>
    <t>transect D</t>
  </si>
  <si>
    <t>transect E</t>
  </si>
  <si>
    <t>transect F</t>
  </si>
  <si>
    <t>transect G</t>
  </si>
  <si>
    <t>transect H</t>
  </si>
  <si>
    <t xml:space="preserve">transect I </t>
  </si>
  <si>
    <t>transect J</t>
  </si>
  <si>
    <r>
      <t>d</t>
    </r>
    <r>
      <rPr>
        <vertAlign val="superscript"/>
        <sz val="9"/>
        <rFont val="Geneva"/>
        <family val="0"/>
      </rPr>
      <t>13</t>
    </r>
    <r>
      <rPr>
        <sz val="9"/>
        <rFont val="Geneva"/>
        <family val="0"/>
      </rPr>
      <t>C</t>
    </r>
  </si>
  <si>
    <t>transect I</t>
  </si>
  <si>
    <r>
      <t>d</t>
    </r>
    <r>
      <rPr>
        <vertAlign val="superscript"/>
        <sz val="9"/>
        <rFont val="Geneva"/>
        <family val="0"/>
      </rPr>
      <t>18</t>
    </r>
    <r>
      <rPr>
        <sz val="9"/>
        <rFont val="Geneva"/>
        <family val="0"/>
      </rPr>
      <t>O</t>
    </r>
  </si>
  <si>
    <t>Wt% Sr</t>
  </si>
  <si>
    <t>Horizon</t>
  </si>
  <si>
    <t>Psi</t>
  </si>
  <si>
    <t>Delta</t>
  </si>
  <si>
    <t>Gamma</t>
  </si>
  <si>
    <t>Beta</t>
  </si>
  <si>
    <t>Alpha</t>
  </si>
  <si>
    <t>meters in</t>
  </si>
  <si>
    <t>section</t>
  </si>
  <si>
    <t>transect C</t>
  </si>
  <si>
    <t>Appendix A - Stable isotope and trace element data</t>
  </si>
  <si>
    <t>Purdin et al.:  Heterogeneity in geochemical expression of subaerial exposure in limestones,</t>
  </si>
  <si>
    <t>and its implications for sampling to detect exposure surfaces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</si>
</sst>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sz val="9"/>
      <name val="Symbol"/>
      <family val="0"/>
    </font>
    <font>
      <vertAlign val="superscript"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workbookViewId="0" topLeftCell="A1">
      <selection activeCell="A1" sqref="A1"/>
    </sheetView>
  </sheetViews>
  <sheetFormatPr defaultColWidth="9.00390625" defaultRowHeight="12"/>
  <cols>
    <col min="1" max="1" width="8.375" style="0" customWidth="1"/>
    <col min="2" max="2" width="10.75390625" style="10" customWidth="1"/>
    <col min="3" max="3" width="8.75390625" style="0" customWidth="1"/>
    <col min="4" max="4" width="9.375" style="0" customWidth="1"/>
    <col min="5" max="5" width="8.75390625" style="0" customWidth="1"/>
    <col min="6" max="7" width="8.375" style="0" customWidth="1"/>
    <col min="8" max="8" width="8.75390625" style="0" customWidth="1"/>
    <col min="9" max="9" width="8.375" style="0" customWidth="1"/>
    <col min="10" max="11" width="8.75390625" style="0" customWidth="1"/>
    <col min="12" max="12" width="8.125" style="0" customWidth="1"/>
    <col min="13" max="13" width="8.75390625" style="0" customWidth="1"/>
    <col min="14" max="16384" width="11.375" style="0" customWidth="1"/>
  </cols>
  <sheetData>
    <row r="1" ht="12">
      <c r="A1" t="s">
        <v>24</v>
      </c>
    </row>
    <row r="2" ht="12">
      <c r="A2" t="s">
        <v>25</v>
      </c>
    </row>
    <row r="3" ht="12">
      <c r="B3" s="2" t="s">
        <v>26</v>
      </c>
    </row>
    <row r="5" ht="13.5">
      <c r="A5" s="1" t="s">
        <v>11</v>
      </c>
    </row>
    <row r="6" spans="1:13" ht="12">
      <c r="A6" s="4" t="s">
        <v>0</v>
      </c>
      <c r="B6" s="11" t="s">
        <v>1</v>
      </c>
      <c r="C6" s="4" t="s">
        <v>21</v>
      </c>
      <c r="D6" s="4" t="s">
        <v>2</v>
      </c>
      <c r="E6" s="4" t="s">
        <v>3</v>
      </c>
      <c r="F6" s="4" t="s">
        <v>23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</row>
    <row r="7" spans="1:13" ht="12">
      <c r="A7" s="4"/>
      <c r="B7" s="11"/>
      <c r="C7" s="4" t="s">
        <v>22</v>
      </c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2">
      <c r="A8" s="4" t="s">
        <v>16</v>
      </c>
      <c r="B8" s="11">
        <f>MEDIAN(72,94)</f>
        <v>83</v>
      </c>
      <c r="C8" s="4">
        <f>34.25+B8/100</f>
        <v>35.08</v>
      </c>
      <c r="D8" s="8">
        <v>1.9479876670837402</v>
      </c>
      <c r="E8" s="8">
        <v>1.8052712364196777</v>
      </c>
      <c r="F8" s="8">
        <v>1.814829981803894</v>
      </c>
      <c r="G8" s="8">
        <v>1.8029388551712036</v>
      </c>
      <c r="H8" s="8">
        <v>1.8718498859405517</v>
      </c>
      <c r="I8" s="8">
        <v>1.8609458122253417</v>
      </c>
      <c r="J8" s="8">
        <v>1.3842704839706421</v>
      </c>
      <c r="K8" s="8">
        <v>1.5820821771621705</v>
      </c>
      <c r="L8" s="8">
        <v>1.8220221910476684</v>
      </c>
      <c r="M8" s="8">
        <v>1.9262278442382812</v>
      </c>
    </row>
    <row r="9" spans="1:13" ht="12">
      <c r="A9" s="4" t="s">
        <v>17</v>
      </c>
      <c r="B9" s="11">
        <f>MEDIAN(45,54)</f>
        <v>49.5</v>
      </c>
      <c r="C9" s="4">
        <f aca="true" t="shared" si="0" ref="C9:C32">34.25+B9/100</f>
        <v>34.745</v>
      </c>
      <c r="D9" s="8">
        <v>1.8186512355804443</v>
      </c>
      <c r="E9" s="8">
        <v>1.3649353666305541</v>
      </c>
      <c r="F9" s="8">
        <v>1.7524652843475341</v>
      </c>
      <c r="G9" s="8">
        <v>1.7962361259460449</v>
      </c>
      <c r="H9" s="8">
        <v>1.5924455471038819</v>
      </c>
      <c r="I9" s="8">
        <v>1.6938116464614867</v>
      </c>
      <c r="J9" s="8">
        <v>1.609895998954773</v>
      </c>
      <c r="K9" s="8">
        <v>1.6909418020248412</v>
      </c>
      <c r="L9" s="8">
        <v>1.8160679588317872</v>
      </c>
      <c r="M9" s="8">
        <v>1.7725852975845338</v>
      </c>
    </row>
    <row r="10" spans="1:13" ht="12">
      <c r="A10" s="4" t="s">
        <v>18</v>
      </c>
      <c r="B10" s="11">
        <f>MEDIAN(40,42)</f>
        <v>41</v>
      </c>
      <c r="C10" s="4">
        <f t="shared" si="0"/>
        <v>34.66</v>
      </c>
      <c r="D10" s="8">
        <v>1.905016390800476</v>
      </c>
      <c r="E10" s="8">
        <v>1.7449305453300474</v>
      </c>
      <c r="F10" s="8">
        <v>1.8001152639389038</v>
      </c>
      <c r="G10" s="8">
        <v>1.6099247846603393</v>
      </c>
      <c r="H10" s="8">
        <v>1.7131411380767823</v>
      </c>
      <c r="I10" s="8">
        <v>1.7228504333496093</v>
      </c>
      <c r="J10" s="8">
        <v>1.7298249254226685</v>
      </c>
      <c r="K10" s="8">
        <v>1.7593099241256713</v>
      </c>
      <c r="L10" s="8">
        <v>1.7097014436721802</v>
      </c>
      <c r="M10" s="8">
        <v>1.6919766912460328</v>
      </c>
    </row>
    <row r="11" spans="1:13" ht="12">
      <c r="A11" s="4" t="s">
        <v>19</v>
      </c>
      <c r="B11" s="11">
        <f>MEDIAN(24,37)</f>
        <v>30.5</v>
      </c>
      <c r="C11" s="4">
        <f t="shared" si="0"/>
        <v>34.555</v>
      </c>
      <c r="D11" s="8">
        <v>0.9301839623451233</v>
      </c>
      <c r="E11" s="8">
        <v>0.8138021740913391</v>
      </c>
      <c r="F11" s="8">
        <v>1.4911020164489746</v>
      </c>
      <c r="G11" s="8">
        <v>0.32689391112327576</v>
      </c>
      <c r="H11" s="8">
        <v>1.625585690498352</v>
      </c>
      <c r="I11" s="8">
        <v>1.4451905641555787</v>
      </c>
      <c r="J11" s="8">
        <v>1.1546512994766236</v>
      </c>
      <c r="K11" s="8">
        <v>1.2840111408233643</v>
      </c>
      <c r="L11" s="8">
        <v>0.27721305701732635</v>
      </c>
      <c r="M11" s="8">
        <v>0.5565010360240936</v>
      </c>
    </row>
    <row r="12" spans="1:13" ht="12">
      <c r="A12" s="6" t="s">
        <v>20</v>
      </c>
      <c r="B12" s="12">
        <f>MEDIAN(0,7)</f>
        <v>3.5</v>
      </c>
      <c r="C12" s="6">
        <f t="shared" si="0"/>
        <v>34.285</v>
      </c>
      <c r="D12" s="9">
        <v>-0.3405872919559479</v>
      </c>
      <c r="E12" s="9">
        <v>0.3991097364425659</v>
      </c>
      <c r="F12" s="9">
        <v>0.3672349605560303</v>
      </c>
      <c r="G12" s="9">
        <v>0.9843157878875732</v>
      </c>
      <c r="H12" s="9">
        <v>0.16518572753667832</v>
      </c>
      <c r="I12" s="9">
        <v>0.510497287273407</v>
      </c>
      <c r="J12" s="9">
        <v>-0.3546254184246063</v>
      </c>
      <c r="K12" s="9">
        <v>0.7057518115997314</v>
      </c>
      <c r="L12" s="9">
        <v>-0.4171160008907318</v>
      </c>
      <c r="M12" s="9">
        <v>1.5290685062408447</v>
      </c>
    </row>
    <row r="13" spans="1:13" ht="12">
      <c r="A13" s="3">
        <v>1</v>
      </c>
      <c r="B13" s="11">
        <v>-10</v>
      </c>
      <c r="C13" s="4">
        <f t="shared" si="0"/>
        <v>34.15</v>
      </c>
      <c r="D13" s="8">
        <v>0.4626549460887909</v>
      </c>
      <c r="E13" s="8">
        <v>1.3635076580047607</v>
      </c>
      <c r="F13" s="8">
        <v>0.4305074573741574</v>
      </c>
      <c r="G13" s="8">
        <v>1.049443124294281</v>
      </c>
      <c r="H13" s="8">
        <v>0.21357834804058073</v>
      </c>
      <c r="I13" s="8">
        <v>0.4427709221839905</v>
      </c>
      <c r="J13" s="8">
        <v>-0.05361715591698885</v>
      </c>
      <c r="K13" s="8">
        <v>-0.5456674482822418</v>
      </c>
      <c r="L13" s="8">
        <v>-1.0241448669433595</v>
      </c>
      <c r="M13" s="8">
        <v>-0.8252243094444275</v>
      </c>
    </row>
    <row r="14" spans="1:13" ht="12">
      <c r="A14" s="3">
        <v>2</v>
      </c>
      <c r="B14" s="11">
        <v>-20</v>
      </c>
      <c r="C14" s="4">
        <f t="shared" si="0"/>
        <v>34.05</v>
      </c>
      <c r="D14" s="8">
        <v>0.5503339447975159</v>
      </c>
      <c r="E14" s="8">
        <v>0.5752160530090332</v>
      </c>
      <c r="F14" s="8">
        <v>0.4399419044582945</v>
      </c>
      <c r="G14" s="8">
        <v>0.6593477115631103</v>
      </c>
      <c r="H14" s="8">
        <v>-0.0003935312926769269</v>
      </c>
      <c r="I14" s="8">
        <v>0.4608964009284973</v>
      </c>
      <c r="J14" s="8">
        <v>0.6861985011100769</v>
      </c>
      <c r="K14" s="8">
        <v>0.3804908010959625</v>
      </c>
      <c r="L14" s="8">
        <v>-0.062199467301368716</v>
      </c>
      <c r="M14" s="8">
        <v>0.7490925498008728</v>
      </c>
    </row>
    <row r="15" spans="1:13" ht="12">
      <c r="A15" s="3">
        <v>3</v>
      </c>
      <c r="B15" s="11">
        <v>-30</v>
      </c>
      <c r="C15" s="4">
        <f t="shared" si="0"/>
        <v>33.95</v>
      </c>
      <c r="D15" s="8">
        <v>0.8613479857444764</v>
      </c>
      <c r="E15" s="8">
        <v>0.6309564690589905</v>
      </c>
      <c r="F15" s="8">
        <v>0.66286917268591</v>
      </c>
      <c r="G15" s="8">
        <v>0.8682536468505859</v>
      </c>
      <c r="H15" s="8">
        <v>0.6710990266799927</v>
      </c>
      <c r="I15" s="8">
        <v>0.6495716853141784</v>
      </c>
      <c r="J15" s="8">
        <v>1.0891247901916503</v>
      </c>
      <c r="K15" s="8">
        <v>0.7383659329414367</v>
      </c>
      <c r="L15" s="8">
        <v>0.7799105257987976</v>
      </c>
      <c r="M15" s="8">
        <v>0.6733575768470764</v>
      </c>
    </row>
    <row r="16" spans="1:13" ht="12">
      <c r="A16" s="3">
        <v>4</v>
      </c>
      <c r="B16" s="11">
        <v>-40</v>
      </c>
      <c r="C16" s="4">
        <f t="shared" si="0"/>
        <v>33.85</v>
      </c>
      <c r="D16" s="8">
        <v>0.82154390001297</v>
      </c>
      <c r="E16" s="8">
        <v>1.0115925369262695</v>
      </c>
      <c r="F16" s="8">
        <v>0.8710372187506614</v>
      </c>
      <c r="G16" s="8">
        <v>0.8739562020301819</v>
      </c>
      <c r="H16" s="8">
        <v>0.9381776051521301</v>
      </c>
      <c r="I16" s="8">
        <v>0.7868864817619323</v>
      </c>
      <c r="J16" s="8">
        <v>0.8340119633674622</v>
      </c>
      <c r="K16" s="8">
        <v>0.6908899989128112</v>
      </c>
      <c r="L16" s="8">
        <v>0.7548749060630798</v>
      </c>
      <c r="M16" s="8">
        <v>0.9184153981208801</v>
      </c>
    </row>
    <row r="17" spans="1:13" ht="12">
      <c r="A17" s="3">
        <v>5</v>
      </c>
      <c r="B17" s="11">
        <v>-50</v>
      </c>
      <c r="C17" s="4">
        <f t="shared" si="0"/>
        <v>33.75</v>
      </c>
      <c r="D17" s="8">
        <v>0.9085394682884216</v>
      </c>
      <c r="E17" s="8">
        <v>0.9659530220031738</v>
      </c>
      <c r="F17" s="8">
        <v>0.86821177529538</v>
      </c>
      <c r="G17" s="8">
        <v>1.2473259553909302</v>
      </c>
      <c r="H17" s="8">
        <v>1.004322250366211</v>
      </c>
      <c r="I17" s="8">
        <v>1.004570571899414</v>
      </c>
      <c r="J17" s="8">
        <v>0.9574607524871827</v>
      </c>
      <c r="K17" s="8">
        <v>0.9328864314556122</v>
      </c>
      <c r="L17" s="8">
        <v>1.065195158958435</v>
      </c>
      <c r="M17" s="8">
        <v>1.007604748725891</v>
      </c>
    </row>
    <row r="18" spans="1:13" ht="12">
      <c r="A18" s="3">
        <v>6</v>
      </c>
      <c r="B18" s="11">
        <v>-60</v>
      </c>
      <c r="C18" s="4">
        <f t="shared" si="0"/>
        <v>33.65</v>
      </c>
      <c r="D18" s="8">
        <v>0.8638884963989257</v>
      </c>
      <c r="E18" s="8">
        <v>1.050856023788452</v>
      </c>
      <c r="F18" s="8">
        <v>0.8978602904115204</v>
      </c>
      <c r="G18" s="8">
        <v>0.9899168457984924</v>
      </c>
      <c r="H18" s="8">
        <v>0.8421215095520019</v>
      </c>
      <c r="I18" s="8">
        <v>1.0250047130584716</v>
      </c>
      <c r="J18" s="8">
        <v>0.9979791889190673</v>
      </c>
      <c r="K18" s="8">
        <v>0.833283833026886</v>
      </c>
      <c r="L18" s="8">
        <v>0.9161863546371459</v>
      </c>
      <c r="M18" s="8">
        <v>0.9107518501281738</v>
      </c>
    </row>
    <row r="19" spans="1:13" ht="12">
      <c r="A19" s="3">
        <v>7</v>
      </c>
      <c r="B19" s="11">
        <v>-70</v>
      </c>
      <c r="C19" s="4">
        <f t="shared" si="0"/>
        <v>33.55</v>
      </c>
      <c r="D19" s="8">
        <v>0.9668636002540588</v>
      </c>
      <c r="E19" s="8">
        <v>1.0120132265090942</v>
      </c>
      <c r="F19" s="8">
        <v>0.8872346975639998</v>
      </c>
      <c r="G19" s="8">
        <v>1.1305223689079285</v>
      </c>
      <c r="H19" s="8">
        <v>1.0380616979599</v>
      </c>
      <c r="I19" s="8">
        <v>0.9825741248130798</v>
      </c>
      <c r="J19" s="8">
        <v>0.999478856563568</v>
      </c>
      <c r="K19" s="8">
        <v>0.9256518330574035</v>
      </c>
      <c r="L19" s="8">
        <v>1.100491003036499</v>
      </c>
      <c r="M19" s="8">
        <v>0.9421034164428711</v>
      </c>
    </row>
    <row r="20" spans="1:13" ht="12">
      <c r="A20" s="3">
        <v>8</v>
      </c>
      <c r="B20" s="11">
        <v>-80</v>
      </c>
      <c r="C20" s="4">
        <f t="shared" si="0"/>
        <v>33.45</v>
      </c>
      <c r="D20" s="8">
        <v>0.5803546848297119</v>
      </c>
      <c r="E20" s="8">
        <v>0.14102464890480043</v>
      </c>
      <c r="F20" s="8">
        <v>0.3989198026597647</v>
      </c>
      <c r="G20" s="8">
        <v>0.5535505101680755</v>
      </c>
      <c r="H20" s="8">
        <v>-0.45754007530212404</v>
      </c>
      <c r="I20" s="8">
        <v>0.5695985240936279</v>
      </c>
      <c r="J20" s="8">
        <v>0.5426592144966126</v>
      </c>
      <c r="K20" s="8">
        <v>0.44417212867736816</v>
      </c>
      <c r="L20" s="8">
        <v>0.2745214560031891</v>
      </c>
      <c r="M20" s="8">
        <v>0.6608033485412598</v>
      </c>
    </row>
    <row r="21" spans="1:13" ht="12">
      <c r="A21" s="3">
        <v>9</v>
      </c>
      <c r="B21" s="11">
        <v>-90</v>
      </c>
      <c r="C21" s="4">
        <f t="shared" si="0"/>
        <v>33.35</v>
      </c>
      <c r="D21" s="8">
        <v>0.5602740886211395</v>
      </c>
      <c r="E21" s="8">
        <v>0.2841681393384934</v>
      </c>
      <c r="F21" s="8">
        <v>0.7755662284502637</v>
      </c>
      <c r="G21" s="8">
        <v>0.9144008741378784</v>
      </c>
      <c r="H21" s="8">
        <v>0.6292201528549194</v>
      </c>
      <c r="I21" s="8">
        <v>0.5864567441940307</v>
      </c>
      <c r="J21" s="8">
        <v>0.8167705221176147</v>
      </c>
      <c r="K21" s="8">
        <v>0.7491562280654908</v>
      </c>
      <c r="L21" s="8">
        <v>0.6980982580184937</v>
      </c>
      <c r="M21" s="8">
        <v>0.7371676273345947</v>
      </c>
    </row>
    <row r="22" spans="1:13" ht="12">
      <c r="A22" s="3">
        <v>10</v>
      </c>
      <c r="B22" s="11">
        <v>-100</v>
      </c>
      <c r="C22" s="4">
        <f t="shared" si="0"/>
        <v>33.25</v>
      </c>
      <c r="D22" s="8">
        <v>0.4360874834060669</v>
      </c>
      <c r="E22" s="8">
        <v>0.7120463547706604</v>
      </c>
      <c r="F22" s="8">
        <v>0.9472721837161754</v>
      </c>
      <c r="G22" s="8">
        <v>0.9920077309608459</v>
      </c>
      <c r="H22" s="8">
        <v>0.8619377212524414</v>
      </c>
      <c r="I22" s="8">
        <v>0.6868370456695556</v>
      </c>
      <c r="J22" s="8">
        <v>0.7708328876495362</v>
      </c>
      <c r="K22" s="8">
        <v>0.4123721930980682</v>
      </c>
      <c r="L22" s="8">
        <v>0.8838873066902161</v>
      </c>
      <c r="M22" s="8">
        <v>0.7126162357330322</v>
      </c>
    </row>
    <row r="23" spans="1:13" ht="12">
      <c r="A23" s="3">
        <v>11</v>
      </c>
      <c r="B23" s="11">
        <v>-110</v>
      </c>
      <c r="C23" s="4">
        <f t="shared" si="0"/>
        <v>33.15</v>
      </c>
      <c r="D23" s="8">
        <v>1.0297216472625732</v>
      </c>
      <c r="E23" s="8">
        <v>1.0732962188720703</v>
      </c>
      <c r="F23" s="8">
        <v>1.0545532189408937</v>
      </c>
      <c r="G23" s="8">
        <v>1.0955523238182068</v>
      </c>
      <c r="H23" s="8">
        <v>1.0277744779586793</v>
      </c>
      <c r="I23" s="8">
        <v>1.1968404932022094</v>
      </c>
      <c r="J23" s="8">
        <v>0.9654239330291748</v>
      </c>
      <c r="K23" s="8">
        <v>1.0976091470718383</v>
      </c>
      <c r="L23" s="8">
        <v>1.1431518354415893</v>
      </c>
      <c r="M23" s="8">
        <v>0.8303732833862305</v>
      </c>
    </row>
    <row r="24" spans="1:13" ht="12">
      <c r="A24" s="3">
        <v>12</v>
      </c>
      <c r="B24" s="11">
        <v>-120</v>
      </c>
      <c r="C24" s="4">
        <f t="shared" si="0"/>
        <v>33.05</v>
      </c>
      <c r="D24" s="8">
        <v>-0.2510297747850418</v>
      </c>
      <c r="E24" s="8">
        <v>1.100972801208496</v>
      </c>
      <c r="F24" s="8">
        <v>-0.6090708441932996</v>
      </c>
      <c r="G24" s="8">
        <v>0.9222393021583557</v>
      </c>
      <c r="H24" s="8">
        <v>-0.504418532371521</v>
      </c>
      <c r="I24" s="8">
        <v>0.33260580396652223</v>
      </c>
      <c r="J24" s="8">
        <v>0.8030255947113037</v>
      </c>
      <c r="K24" s="8">
        <v>1.1345279064178466</v>
      </c>
      <c r="L24" s="8">
        <v>0.3179119942188263</v>
      </c>
      <c r="M24" s="8">
        <v>0.7005901894569397</v>
      </c>
    </row>
    <row r="25" spans="1:13" ht="12">
      <c r="A25" s="3">
        <v>13</v>
      </c>
      <c r="B25" s="11">
        <v>-130</v>
      </c>
      <c r="C25" s="4">
        <f t="shared" si="0"/>
        <v>32.95</v>
      </c>
      <c r="D25" s="8">
        <v>0.08682519173622132</v>
      </c>
      <c r="E25" s="8">
        <v>0.32378420209884645</v>
      </c>
      <c r="F25" s="8">
        <v>-0.0844848669966062</v>
      </c>
      <c r="G25" s="8">
        <v>0.2761993133127689</v>
      </c>
      <c r="H25" s="8">
        <v>0.29347716736793517</v>
      </c>
      <c r="I25" s="8">
        <v>0.17658363115787507</v>
      </c>
      <c r="J25" s="8">
        <v>-0.1533246126174927</v>
      </c>
      <c r="K25" s="8">
        <v>0.7887531962394714</v>
      </c>
      <c r="L25" s="8">
        <v>0.32106180167198184</v>
      </c>
      <c r="M25" s="8">
        <v>0.7618496379852295</v>
      </c>
    </row>
    <row r="26" spans="1:13" ht="12">
      <c r="A26" s="3">
        <v>14</v>
      </c>
      <c r="B26" s="11">
        <v>-140</v>
      </c>
      <c r="C26" s="4">
        <f t="shared" si="0"/>
        <v>32.85</v>
      </c>
      <c r="D26" s="8">
        <v>0.3689867255687714</v>
      </c>
      <c r="E26" s="8">
        <v>0.713379949092865</v>
      </c>
      <c r="F26" s="8">
        <v>0.1889076314965884</v>
      </c>
      <c r="G26" s="8">
        <v>0.49283510303497313</v>
      </c>
      <c r="H26" s="8">
        <v>0.2672421531677246</v>
      </c>
      <c r="I26" s="8">
        <v>0.7836237149238586</v>
      </c>
      <c r="J26" s="8">
        <v>0.3628431770801544</v>
      </c>
      <c r="K26" s="8">
        <v>0.5524682250022888</v>
      </c>
      <c r="L26" s="8">
        <v>0.6708739557266236</v>
      </c>
      <c r="M26" s="8">
        <v>0.16096314406394957</v>
      </c>
    </row>
    <row r="27" spans="1:13" ht="12">
      <c r="A27" s="3">
        <v>15</v>
      </c>
      <c r="B27" s="11">
        <v>-150</v>
      </c>
      <c r="C27" s="4">
        <f t="shared" si="0"/>
        <v>32.75</v>
      </c>
      <c r="D27" s="8">
        <v>0.7375767526626587</v>
      </c>
      <c r="E27" s="8">
        <v>0.18290747678279878</v>
      </c>
      <c r="F27" s="8">
        <v>0.8234641409913699</v>
      </c>
      <c r="G27" s="8">
        <v>1.2102551445960998</v>
      </c>
      <c r="H27" s="8">
        <v>0.3865094882249832</v>
      </c>
      <c r="I27" s="8">
        <v>0.6861160678863525</v>
      </c>
      <c r="J27" s="8">
        <v>0.5481703562736511</v>
      </c>
      <c r="K27" s="8">
        <v>0.4807612147331238</v>
      </c>
      <c r="L27" s="8">
        <v>0.43376759862899783</v>
      </c>
      <c r="M27" s="8">
        <v>0.463791873216629</v>
      </c>
    </row>
    <row r="28" spans="1:13" ht="12">
      <c r="A28" s="3">
        <v>16</v>
      </c>
      <c r="B28" s="11">
        <v>-160</v>
      </c>
      <c r="C28" s="4">
        <f t="shared" si="0"/>
        <v>32.65</v>
      </c>
      <c r="D28" s="8">
        <v>0.9407173690795898</v>
      </c>
      <c r="E28" s="8">
        <v>0.8909037361145019</v>
      </c>
      <c r="F28" s="8">
        <v>0.9431564665834109</v>
      </c>
      <c r="G28" s="8">
        <v>1.091688989162445</v>
      </c>
      <c r="H28" s="8">
        <v>0.9570610718727112</v>
      </c>
      <c r="I28" s="8">
        <v>0.8494163436889648</v>
      </c>
      <c r="J28" s="8">
        <v>0.9715733625888824</v>
      </c>
      <c r="K28" s="8">
        <v>1.0694187726974487</v>
      </c>
      <c r="L28" s="8">
        <v>1.1215976037979125</v>
      </c>
      <c r="M28" s="8">
        <v>0.9074633083343506</v>
      </c>
    </row>
    <row r="29" spans="1:13" ht="12">
      <c r="A29" s="3">
        <v>17</v>
      </c>
      <c r="B29" s="11">
        <v>-170</v>
      </c>
      <c r="C29" s="4">
        <f t="shared" si="0"/>
        <v>32.55</v>
      </c>
      <c r="D29" s="8">
        <v>1.121408968925476</v>
      </c>
      <c r="E29" s="8">
        <v>0.9108605983257294</v>
      </c>
      <c r="F29" s="8">
        <v>1.17751310835282</v>
      </c>
      <c r="G29" s="8">
        <v>1.2910775527954101</v>
      </c>
      <c r="H29" s="8">
        <v>1.1874517993927003</v>
      </c>
      <c r="I29" s="8">
        <v>1.322362033843994</v>
      </c>
      <c r="J29" s="8">
        <v>1.2304128322601318</v>
      </c>
      <c r="K29" s="8">
        <v>1.2756948318481445</v>
      </c>
      <c r="L29" s="8">
        <v>1.191478883266449</v>
      </c>
      <c r="M29" s="8">
        <v>0.6966329774856568</v>
      </c>
    </row>
    <row r="30" spans="1:13" ht="12">
      <c r="A30" s="3">
        <v>18</v>
      </c>
      <c r="B30" s="11">
        <v>-180</v>
      </c>
      <c r="C30" s="4">
        <f t="shared" si="0"/>
        <v>32.45</v>
      </c>
      <c r="D30" s="8">
        <v>1.1141062030792237</v>
      </c>
      <c r="E30" s="8">
        <v>1.1513413486480712</v>
      </c>
      <c r="F30" s="8">
        <v>1.221862063507239</v>
      </c>
      <c r="G30" s="8">
        <v>1.3282342538833618</v>
      </c>
      <c r="H30" s="8">
        <v>1.1923814611434937</v>
      </c>
      <c r="I30" s="8">
        <v>1.2914709730148315</v>
      </c>
      <c r="J30" s="8">
        <v>1.2186227951049804</v>
      </c>
      <c r="K30" s="8">
        <v>1.373375877380371</v>
      </c>
      <c r="L30" s="8">
        <v>1.2378501710891723</v>
      </c>
      <c r="M30" s="8">
        <v>1.1007076463699341</v>
      </c>
    </row>
    <row r="31" spans="1:13" ht="12">
      <c r="A31" s="3">
        <v>19</v>
      </c>
      <c r="B31" s="11">
        <v>-190</v>
      </c>
      <c r="C31" s="4">
        <f t="shared" si="0"/>
        <v>32.35</v>
      </c>
      <c r="D31" s="8">
        <v>1.307506320953369</v>
      </c>
      <c r="E31" s="8">
        <v>1.3838558492660522</v>
      </c>
      <c r="F31" s="8">
        <v>1.249319419960181</v>
      </c>
      <c r="G31" s="8">
        <v>1.215394898891449</v>
      </c>
      <c r="H31" s="8">
        <v>1.301126678466797</v>
      </c>
      <c r="I31" s="8">
        <v>1.315877278327942</v>
      </c>
      <c r="J31" s="8">
        <v>1.8910337600708007</v>
      </c>
      <c r="K31" s="8">
        <v>0.48515246707201</v>
      </c>
      <c r="L31" s="8">
        <v>1.3834479608535766</v>
      </c>
      <c r="M31" s="8">
        <v>1.2273844442367554</v>
      </c>
    </row>
    <row r="32" spans="1:13" ht="12">
      <c r="A32" s="3">
        <v>20</v>
      </c>
      <c r="B32" s="11">
        <v>-200</v>
      </c>
      <c r="C32" s="4">
        <f t="shared" si="0"/>
        <v>32.25</v>
      </c>
      <c r="D32" s="8">
        <v>1.1956759395599366</v>
      </c>
      <c r="E32" s="8">
        <v>1.3563640413284301</v>
      </c>
      <c r="F32" s="8">
        <v>1.1590379334489505</v>
      </c>
      <c r="G32" s="8">
        <v>1.278311429977417</v>
      </c>
      <c r="H32" s="8">
        <v>1.339129288673401</v>
      </c>
      <c r="I32" s="8">
        <v>1.3285461349487304</v>
      </c>
      <c r="J32" s="8">
        <v>1.2737220211029052</v>
      </c>
      <c r="K32" s="8">
        <v>1.112341269493103</v>
      </c>
      <c r="L32" s="8">
        <v>1.111823540687561</v>
      </c>
      <c r="M32" s="8">
        <v>1.195136583328247</v>
      </c>
    </row>
    <row r="35" ht="13.5">
      <c r="A35" s="1" t="s">
        <v>13</v>
      </c>
    </row>
    <row r="36" spans="1:13" ht="12">
      <c r="A36" s="4" t="s">
        <v>0</v>
      </c>
      <c r="B36" s="11" t="s">
        <v>1</v>
      </c>
      <c r="C36" s="4" t="s">
        <v>21</v>
      </c>
      <c r="D36" s="4" t="s">
        <v>2</v>
      </c>
      <c r="E36" s="4" t="s">
        <v>3</v>
      </c>
      <c r="F36" s="4" t="s">
        <v>23</v>
      </c>
      <c r="G36" s="4" t="s">
        <v>4</v>
      </c>
      <c r="H36" s="4" t="s">
        <v>5</v>
      </c>
      <c r="I36" s="4" t="s">
        <v>6</v>
      </c>
      <c r="J36" s="4" t="s">
        <v>7</v>
      </c>
      <c r="K36" s="4" t="s">
        <v>8</v>
      </c>
      <c r="L36" s="4" t="s">
        <v>12</v>
      </c>
      <c r="M36" s="4" t="s">
        <v>10</v>
      </c>
    </row>
    <row r="37" spans="1:13" ht="12">
      <c r="A37" s="4"/>
      <c r="B37" s="11"/>
      <c r="C37" s="4" t="s">
        <v>22</v>
      </c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2">
      <c r="A38" s="4" t="s">
        <v>16</v>
      </c>
      <c r="B38" s="11">
        <v>83</v>
      </c>
      <c r="C38" s="4">
        <f>34.25+B38/100</f>
        <v>35.08</v>
      </c>
      <c r="D38" s="4">
        <v>1.948</v>
      </c>
      <c r="E38" s="4">
        <v>1.805</v>
      </c>
      <c r="F38" s="4">
        <v>1.815</v>
      </c>
      <c r="G38" s="4">
        <v>1.803</v>
      </c>
      <c r="H38" s="4">
        <v>1.872</v>
      </c>
      <c r="I38" s="4">
        <v>1.861</v>
      </c>
      <c r="J38" s="4">
        <v>1.384</v>
      </c>
      <c r="K38" s="4">
        <v>1.582</v>
      </c>
      <c r="L38" s="4">
        <v>1.822</v>
      </c>
      <c r="M38" s="4">
        <v>1.926</v>
      </c>
    </row>
    <row r="39" spans="1:13" ht="12">
      <c r="A39" s="4" t="s">
        <v>17</v>
      </c>
      <c r="B39" s="11">
        <v>49.5</v>
      </c>
      <c r="C39" s="4">
        <f aca="true" t="shared" si="1" ref="C39:C62">34.25+B39/100</f>
        <v>34.745</v>
      </c>
      <c r="D39" s="4">
        <v>1.819</v>
      </c>
      <c r="E39" s="4">
        <v>1.365</v>
      </c>
      <c r="F39" s="4">
        <v>1.752</v>
      </c>
      <c r="G39" s="4">
        <v>1.796</v>
      </c>
      <c r="H39" s="4">
        <v>1.592</v>
      </c>
      <c r="I39" s="4">
        <v>1.694</v>
      </c>
      <c r="J39" s="4">
        <v>1.61</v>
      </c>
      <c r="K39" s="4">
        <v>1.691</v>
      </c>
      <c r="L39" s="4">
        <v>1.816</v>
      </c>
      <c r="M39" s="4">
        <v>1.773</v>
      </c>
    </row>
    <row r="40" spans="1:13" ht="12">
      <c r="A40" s="4" t="s">
        <v>18</v>
      </c>
      <c r="B40" s="11">
        <v>41</v>
      </c>
      <c r="C40" s="4">
        <f t="shared" si="1"/>
        <v>34.66</v>
      </c>
      <c r="D40" s="4">
        <v>1.905</v>
      </c>
      <c r="E40" s="4">
        <v>1.745</v>
      </c>
      <c r="F40" s="4">
        <v>1.8</v>
      </c>
      <c r="G40" s="4">
        <v>1.61</v>
      </c>
      <c r="H40" s="4">
        <v>1.713</v>
      </c>
      <c r="I40" s="4">
        <v>1.723</v>
      </c>
      <c r="J40" s="4">
        <v>1.73</v>
      </c>
      <c r="K40" s="4">
        <v>1.759</v>
      </c>
      <c r="L40" s="4">
        <v>1.71</v>
      </c>
      <c r="M40" s="4">
        <v>1.692</v>
      </c>
    </row>
    <row r="41" spans="1:13" ht="12">
      <c r="A41" s="4" t="s">
        <v>19</v>
      </c>
      <c r="B41" s="11">
        <v>30.5</v>
      </c>
      <c r="C41" s="4">
        <f t="shared" si="1"/>
        <v>34.555</v>
      </c>
      <c r="D41" s="4">
        <v>0.93</v>
      </c>
      <c r="E41" s="4">
        <v>0.814</v>
      </c>
      <c r="F41" s="4">
        <v>1.491</v>
      </c>
      <c r="G41" s="4">
        <v>0.327</v>
      </c>
      <c r="H41" s="4">
        <v>1.626</v>
      </c>
      <c r="I41" s="4">
        <v>1.445</v>
      </c>
      <c r="J41" s="4">
        <v>1.155</v>
      </c>
      <c r="K41" s="4">
        <v>1.284</v>
      </c>
      <c r="L41" s="4">
        <v>0.277</v>
      </c>
      <c r="M41" s="4">
        <v>0.557</v>
      </c>
    </row>
    <row r="42" spans="1:13" ht="12">
      <c r="A42" s="6" t="s">
        <v>20</v>
      </c>
      <c r="B42" s="12">
        <v>3.5</v>
      </c>
      <c r="C42" s="6">
        <f t="shared" si="1"/>
        <v>34.285</v>
      </c>
      <c r="D42" s="6">
        <v>-0.341</v>
      </c>
      <c r="E42" s="6">
        <v>0.399</v>
      </c>
      <c r="F42" s="6">
        <v>0.367</v>
      </c>
      <c r="G42" s="6">
        <v>0.984</v>
      </c>
      <c r="H42" s="6">
        <v>0.165</v>
      </c>
      <c r="I42" s="6">
        <v>0.51</v>
      </c>
      <c r="J42" s="6">
        <v>-0.355</v>
      </c>
      <c r="K42" s="6">
        <v>0.706</v>
      </c>
      <c r="L42" s="6">
        <v>-0.417</v>
      </c>
      <c r="M42" s="6">
        <v>1.529</v>
      </c>
    </row>
    <row r="43" spans="1:13" ht="12">
      <c r="A43" s="3">
        <v>1</v>
      </c>
      <c r="B43" s="11">
        <v>-10</v>
      </c>
      <c r="C43" s="4">
        <f t="shared" si="1"/>
        <v>34.15</v>
      </c>
      <c r="D43" s="4">
        <v>0.463</v>
      </c>
      <c r="E43" s="4">
        <v>1.364</v>
      </c>
      <c r="F43" s="4">
        <v>0.431</v>
      </c>
      <c r="G43" s="4">
        <v>1.049</v>
      </c>
      <c r="H43" s="4">
        <v>0.214</v>
      </c>
      <c r="I43" s="4">
        <v>0.443</v>
      </c>
      <c r="J43" s="4">
        <v>-0.054</v>
      </c>
      <c r="K43" s="4">
        <v>-0.546</v>
      </c>
      <c r="L43" s="4">
        <v>-1.024</v>
      </c>
      <c r="M43" s="4">
        <v>-0.825</v>
      </c>
    </row>
    <row r="44" spans="1:13" ht="12">
      <c r="A44" s="3">
        <v>2</v>
      </c>
      <c r="B44" s="11">
        <v>-20</v>
      </c>
      <c r="C44" s="4">
        <f t="shared" si="1"/>
        <v>34.05</v>
      </c>
      <c r="D44" s="4">
        <v>0.55</v>
      </c>
      <c r="E44" s="4">
        <v>0.575</v>
      </c>
      <c r="F44" s="4">
        <v>0.44</v>
      </c>
      <c r="G44" s="4">
        <v>0.659</v>
      </c>
      <c r="H44" s="4">
        <v>0</v>
      </c>
      <c r="I44" s="4">
        <v>0.461</v>
      </c>
      <c r="J44" s="4">
        <v>0.686</v>
      </c>
      <c r="K44" s="4">
        <v>0.38</v>
      </c>
      <c r="L44" s="4">
        <v>-0.062</v>
      </c>
      <c r="M44" s="4">
        <v>0.749</v>
      </c>
    </row>
    <row r="45" spans="1:13" ht="12">
      <c r="A45" s="3">
        <v>3</v>
      </c>
      <c r="B45" s="11">
        <v>-30</v>
      </c>
      <c r="C45" s="4">
        <f t="shared" si="1"/>
        <v>33.95</v>
      </c>
      <c r="D45" s="4">
        <v>0.861</v>
      </c>
      <c r="E45" s="4">
        <v>0.631</v>
      </c>
      <c r="F45" s="4">
        <v>0.663</v>
      </c>
      <c r="G45" s="4">
        <v>0.868</v>
      </c>
      <c r="H45" s="4">
        <v>0.671</v>
      </c>
      <c r="I45" s="4">
        <v>0.65</v>
      </c>
      <c r="J45" s="4">
        <v>1.089</v>
      </c>
      <c r="K45" s="4">
        <v>0.738</v>
      </c>
      <c r="L45" s="4">
        <v>0.78</v>
      </c>
      <c r="M45" s="4">
        <v>0.673</v>
      </c>
    </row>
    <row r="46" spans="1:13" ht="12">
      <c r="A46" s="3">
        <v>4</v>
      </c>
      <c r="B46" s="11">
        <v>-40</v>
      </c>
      <c r="C46" s="4">
        <f t="shared" si="1"/>
        <v>33.85</v>
      </c>
      <c r="D46" s="4">
        <v>0.822</v>
      </c>
      <c r="E46" s="4">
        <v>1.012</v>
      </c>
      <c r="F46" s="4">
        <v>0.871</v>
      </c>
      <c r="G46" s="4">
        <v>0.874</v>
      </c>
      <c r="H46" s="4">
        <v>0.938</v>
      </c>
      <c r="I46" s="4">
        <v>0.787</v>
      </c>
      <c r="J46" s="4">
        <v>0.834</v>
      </c>
      <c r="K46" s="4">
        <v>0.691</v>
      </c>
      <c r="L46" s="4">
        <v>0.755</v>
      </c>
      <c r="M46" s="4">
        <v>0.918</v>
      </c>
    </row>
    <row r="47" spans="1:13" ht="12">
      <c r="A47" s="3">
        <v>5</v>
      </c>
      <c r="B47" s="11">
        <v>-50</v>
      </c>
      <c r="C47" s="4">
        <f t="shared" si="1"/>
        <v>33.75</v>
      </c>
      <c r="D47" s="4">
        <v>0.909</v>
      </c>
      <c r="E47" s="4">
        <v>0.966</v>
      </c>
      <c r="F47" s="4">
        <v>0.868</v>
      </c>
      <c r="G47" s="4">
        <v>1.247</v>
      </c>
      <c r="H47" s="4">
        <v>1.004</v>
      </c>
      <c r="I47" s="4">
        <v>1.005</v>
      </c>
      <c r="J47" s="4">
        <v>0.957</v>
      </c>
      <c r="K47" s="4">
        <v>0.933</v>
      </c>
      <c r="L47" s="4">
        <v>1.065</v>
      </c>
      <c r="M47" s="4">
        <v>1.008</v>
      </c>
    </row>
    <row r="48" spans="1:13" ht="12">
      <c r="A48" s="3">
        <v>6</v>
      </c>
      <c r="B48" s="11">
        <v>-60</v>
      </c>
      <c r="C48" s="4">
        <f t="shared" si="1"/>
        <v>33.65</v>
      </c>
      <c r="D48" s="4">
        <v>0.864</v>
      </c>
      <c r="E48" s="4">
        <v>1.051</v>
      </c>
      <c r="F48" s="4">
        <v>0.898</v>
      </c>
      <c r="G48" s="4">
        <v>0.99</v>
      </c>
      <c r="H48" s="4">
        <v>0.842</v>
      </c>
      <c r="I48" s="4">
        <v>1.025</v>
      </c>
      <c r="J48" s="4">
        <v>0.998</v>
      </c>
      <c r="K48" s="4">
        <v>0.833</v>
      </c>
      <c r="L48" s="4">
        <v>0.916</v>
      </c>
      <c r="M48" s="4">
        <v>0.911</v>
      </c>
    </row>
    <row r="49" spans="1:13" ht="12">
      <c r="A49" s="3">
        <v>7</v>
      </c>
      <c r="B49" s="11">
        <v>-70</v>
      </c>
      <c r="C49" s="4">
        <f t="shared" si="1"/>
        <v>33.55</v>
      </c>
      <c r="D49" s="4">
        <v>0.967</v>
      </c>
      <c r="E49" s="4">
        <v>1.012</v>
      </c>
      <c r="F49" s="4">
        <v>0.887</v>
      </c>
      <c r="G49" s="4">
        <v>1.131</v>
      </c>
      <c r="H49" s="4">
        <v>1.038</v>
      </c>
      <c r="I49" s="4">
        <v>0.983</v>
      </c>
      <c r="J49" s="4">
        <v>0.999</v>
      </c>
      <c r="K49" s="4">
        <v>0.926</v>
      </c>
      <c r="L49" s="4">
        <v>1.1</v>
      </c>
      <c r="M49" s="4">
        <v>0.942</v>
      </c>
    </row>
    <row r="50" spans="1:13" ht="12">
      <c r="A50" s="3">
        <v>8</v>
      </c>
      <c r="B50" s="11">
        <v>-80</v>
      </c>
      <c r="C50" s="4">
        <f t="shared" si="1"/>
        <v>33.45</v>
      </c>
      <c r="D50" s="4">
        <v>0.58</v>
      </c>
      <c r="E50" s="4">
        <v>0.141</v>
      </c>
      <c r="F50" s="4">
        <v>0.399</v>
      </c>
      <c r="G50" s="4">
        <v>0.554</v>
      </c>
      <c r="H50" s="4">
        <v>-0.458</v>
      </c>
      <c r="I50" s="4">
        <v>0.57</v>
      </c>
      <c r="J50" s="4">
        <v>0.543</v>
      </c>
      <c r="K50" s="4">
        <v>0.444</v>
      </c>
      <c r="L50" s="4">
        <v>0.275</v>
      </c>
      <c r="M50" s="4">
        <v>0.661</v>
      </c>
    </row>
    <row r="51" spans="1:13" ht="12">
      <c r="A51" s="3">
        <v>9</v>
      </c>
      <c r="B51" s="11">
        <v>-90</v>
      </c>
      <c r="C51" s="4">
        <f t="shared" si="1"/>
        <v>33.35</v>
      </c>
      <c r="D51" s="4">
        <v>0.56</v>
      </c>
      <c r="E51" s="4">
        <v>0.284</v>
      </c>
      <c r="F51" s="4">
        <v>0.776</v>
      </c>
      <c r="G51" s="4">
        <v>0.914</v>
      </c>
      <c r="H51" s="4">
        <v>0.629</v>
      </c>
      <c r="I51" s="4">
        <v>0.586</v>
      </c>
      <c r="J51" s="4">
        <v>0.817</v>
      </c>
      <c r="K51" s="4">
        <v>0.749</v>
      </c>
      <c r="L51" s="4">
        <v>0.698</v>
      </c>
      <c r="M51" s="4">
        <v>0.737</v>
      </c>
    </row>
    <row r="52" spans="1:13" ht="12">
      <c r="A52" s="3">
        <v>10</v>
      </c>
      <c r="B52" s="11">
        <v>-100</v>
      </c>
      <c r="C52" s="4">
        <f t="shared" si="1"/>
        <v>33.25</v>
      </c>
      <c r="D52" s="4">
        <v>0.436</v>
      </c>
      <c r="E52" s="4">
        <v>0.712</v>
      </c>
      <c r="F52" s="4">
        <v>0.947</v>
      </c>
      <c r="G52" s="4">
        <v>0.992</v>
      </c>
      <c r="H52" s="4">
        <v>0.862</v>
      </c>
      <c r="I52" s="4">
        <v>0.687</v>
      </c>
      <c r="J52" s="4">
        <v>0.771</v>
      </c>
      <c r="K52" s="4">
        <v>0.412</v>
      </c>
      <c r="L52" s="4">
        <v>0.884</v>
      </c>
      <c r="M52" s="4">
        <v>0.713</v>
      </c>
    </row>
    <row r="53" spans="1:13" ht="12">
      <c r="A53" s="3">
        <v>11</v>
      </c>
      <c r="B53" s="11">
        <v>-110</v>
      </c>
      <c r="C53" s="4">
        <f t="shared" si="1"/>
        <v>33.15</v>
      </c>
      <c r="D53" s="4">
        <v>1.03</v>
      </c>
      <c r="E53" s="4">
        <v>1.073</v>
      </c>
      <c r="F53" s="4">
        <v>1.055</v>
      </c>
      <c r="G53" s="4">
        <v>1.096</v>
      </c>
      <c r="H53" s="4">
        <v>1.028</v>
      </c>
      <c r="I53" s="4">
        <v>1.197</v>
      </c>
      <c r="J53" s="4">
        <v>0.965</v>
      </c>
      <c r="K53" s="4">
        <v>1.098</v>
      </c>
      <c r="L53" s="4">
        <v>1.143</v>
      </c>
      <c r="M53" s="4">
        <v>0.83</v>
      </c>
    </row>
    <row r="54" spans="1:13" ht="12">
      <c r="A54" s="3">
        <v>12</v>
      </c>
      <c r="B54" s="11">
        <v>-120</v>
      </c>
      <c r="C54" s="4">
        <f t="shared" si="1"/>
        <v>33.05</v>
      </c>
      <c r="D54" s="4">
        <v>-0.251</v>
      </c>
      <c r="E54" s="4">
        <v>1.101</v>
      </c>
      <c r="F54" s="4">
        <v>-0.609</v>
      </c>
      <c r="G54" s="4">
        <v>0.922</v>
      </c>
      <c r="H54" s="4">
        <v>-0.504</v>
      </c>
      <c r="I54" s="4">
        <v>0.333</v>
      </c>
      <c r="J54" s="4">
        <v>0.803</v>
      </c>
      <c r="K54" s="4">
        <v>1.135</v>
      </c>
      <c r="L54" s="4">
        <v>0.318</v>
      </c>
      <c r="M54" s="4">
        <v>0.701</v>
      </c>
    </row>
    <row r="55" spans="1:13" ht="12">
      <c r="A55" s="3">
        <v>13</v>
      </c>
      <c r="B55" s="11">
        <v>-130</v>
      </c>
      <c r="C55" s="4">
        <f t="shared" si="1"/>
        <v>32.95</v>
      </c>
      <c r="D55" s="4">
        <v>0.087</v>
      </c>
      <c r="E55" s="4">
        <v>0.324</v>
      </c>
      <c r="F55" s="4">
        <v>-0.084</v>
      </c>
      <c r="G55" s="4">
        <v>0.276</v>
      </c>
      <c r="H55" s="4">
        <v>0.293</v>
      </c>
      <c r="I55" s="4">
        <v>0.177</v>
      </c>
      <c r="J55" s="4">
        <v>-0.153</v>
      </c>
      <c r="K55" s="4">
        <v>0.789</v>
      </c>
      <c r="L55" s="4">
        <v>0.321</v>
      </c>
      <c r="M55" s="4">
        <v>0.762</v>
      </c>
    </row>
    <row r="56" spans="1:13" ht="12">
      <c r="A56" s="3">
        <v>14</v>
      </c>
      <c r="B56" s="11">
        <v>-140</v>
      </c>
      <c r="C56" s="4">
        <f t="shared" si="1"/>
        <v>32.85</v>
      </c>
      <c r="D56" s="4">
        <v>0.369</v>
      </c>
      <c r="E56" s="4">
        <v>0.713</v>
      </c>
      <c r="F56" s="4">
        <v>0.189</v>
      </c>
      <c r="G56" s="4">
        <v>0.493</v>
      </c>
      <c r="H56" s="4">
        <v>0.267</v>
      </c>
      <c r="I56" s="4">
        <v>0.784</v>
      </c>
      <c r="J56" s="4">
        <v>0.363</v>
      </c>
      <c r="K56" s="4">
        <v>0.552</v>
      </c>
      <c r="L56" s="4">
        <v>0.671</v>
      </c>
      <c r="M56" s="4">
        <v>0.161</v>
      </c>
    </row>
    <row r="57" spans="1:13" ht="12">
      <c r="A57" s="3">
        <v>15</v>
      </c>
      <c r="B57" s="11">
        <v>-150</v>
      </c>
      <c r="C57" s="4">
        <f t="shared" si="1"/>
        <v>32.75</v>
      </c>
      <c r="D57" s="4">
        <v>0.738</v>
      </c>
      <c r="E57" s="4">
        <v>0.183</v>
      </c>
      <c r="F57" s="4">
        <v>0.823</v>
      </c>
      <c r="G57" s="4">
        <v>1.21</v>
      </c>
      <c r="H57" s="4">
        <v>0.387</v>
      </c>
      <c r="I57" s="4">
        <v>0.686</v>
      </c>
      <c r="J57" s="4">
        <v>0.548</v>
      </c>
      <c r="K57" s="4">
        <v>0.481</v>
      </c>
      <c r="L57" s="4">
        <v>0.434</v>
      </c>
      <c r="M57" s="4">
        <v>0.464</v>
      </c>
    </row>
    <row r="58" spans="1:13" ht="12">
      <c r="A58" s="3">
        <v>16</v>
      </c>
      <c r="B58" s="11">
        <v>-160</v>
      </c>
      <c r="C58" s="4">
        <f t="shared" si="1"/>
        <v>32.65</v>
      </c>
      <c r="D58" s="4">
        <v>0.941</v>
      </c>
      <c r="E58" s="4">
        <v>0.891</v>
      </c>
      <c r="F58" s="4">
        <v>0.943</v>
      </c>
      <c r="G58" s="4">
        <v>1.092</v>
      </c>
      <c r="H58" s="4">
        <v>0.957</v>
      </c>
      <c r="I58" s="4">
        <v>0.849</v>
      </c>
      <c r="J58" s="4">
        <v>0.972</v>
      </c>
      <c r="K58" s="4">
        <v>1.069</v>
      </c>
      <c r="L58" s="4">
        <v>1.122</v>
      </c>
      <c r="M58" s="4">
        <v>0.907</v>
      </c>
    </row>
    <row r="59" spans="1:13" ht="12">
      <c r="A59" s="3">
        <v>17</v>
      </c>
      <c r="B59" s="11">
        <v>-170</v>
      </c>
      <c r="C59" s="4">
        <f t="shared" si="1"/>
        <v>32.55</v>
      </c>
      <c r="D59" s="4">
        <v>1.121</v>
      </c>
      <c r="E59" s="4">
        <v>0.911</v>
      </c>
      <c r="F59" s="4">
        <v>1.178</v>
      </c>
      <c r="G59" s="4">
        <v>1.291</v>
      </c>
      <c r="H59" s="4">
        <v>1.187</v>
      </c>
      <c r="I59" s="4">
        <v>1.322</v>
      </c>
      <c r="J59" s="4">
        <v>1.23</v>
      </c>
      <c r="K59" s="4">
        <v>1.276</v>
      </c>
      <c r="L59" s="4">
        <v>1.191</v>
      </c>
      <c r="M59" s="4">
        <v>0.697</v>
      </c>
    </row>
    <row r="60" spans="1:13" ht="12">
      <c r="A60" s="3">
        <v>18</v>
      </c>
      <c r="B60" s="11">
        <v>-180</v>
      </c>
      <c r="C60" s="4">
        <f t="shared" si="1"/>
        <v>32.45</v>
      </c>
      <c r="D60" s="4">
        <v>1.114</v>
      </c>
      <c r="E60" s="4">
        <v>1.151</v>
      </c>
      <c r="F60" s="4">
        <v>1.222</v>
      </c>
      <c r="G60" s="4">
        <v>1.328</v>
      </c>
      <c r="H60" s="4">
        <v>1.192</v>
      </c>
      <c r="I60" s="4">
        <v>1.291</v>
      </c>
      <c r="J60" s="4">
        <v>1.219</v>
      </c>
      <c r="K60" s="4">
        <v>1.373</v>
      </c>
      <c r="L60" s="4">
        <v>1.238</v>
      </c>
      <c r="M60" s="4">
        <v>1.101</v>
      </c>
    </row>
    <row r="61" spans="1:13" ht="12">
      <c r="A61" s="3">
        <v>19</v>
      </c>
      <c r="B61" s="11">
        <v>-190</v>
      </c>
      <c r="C61" s="4">
        <f t="shared" si="1"/>
        <v>32.35</v>
      </c>
      <c r="D61" s="4">
        <v>1.308</v>
      </c>
      <c r="E61" s="4">
        <v>1.384</v>
      </c>
      <c r="F61" s="4">
        <v>1.249</v>
      </c>
      <c r="G61" s="4">
        <v>1.215</v>
      </c>
      <c r="H61" s="4">
        <v>1.301</v>
      </c>
      <c r="I61" s="4">
        <v>1.316</v>
      </c>
      <c r="J61" s="4">
        <v>1.891</v>
      </c>
      <c r="K61" s="4">
        <v>0.485</v>
      </c>
      <c r="L61" s="4">
        <v>1.383</v>
      </c>
      <c r="M61" s="4">
        <v>1.227</v>
      </c>
    </row>
    <row r="62" spans="1:13" ht="12">
      <c r="A62" s="3">
        <v>20</v>
      </c>
      <c r="B62" s="11">
        <v>-200</v>
      </c>
      <c r="C62" s="4">
        <f t="shared" si="1"/>
        <v>32.25</v>
      </c>
      <c r="D62" s="4">
        <v>1.196</v>
      </c>
      <c r="E62" s="4">
        <v>1.356</v>
      </c>
      <c r="F62" s="4">
        <v>1.159</v>
      </c>
      <c r="G62" s="4">
        <v>1.278</v>
      </c>
      <c r="H62" s="4">
        <v>1.339</v>
      </c>
      <c r="I62" s="4">
        <v>1.329</v>
      </c>
      <c r="J62" s="4">
        <v>1.274</v>
      </c>
      <c r="K62" s="4">
        <v>1.112</v>
      </c>
      <c r="L62" s="4">
        <v>1.112</v>
      </c>
      <c r="M62" s="4">
        <v>1.195</v>
      </c>
    </row>
    <row r="66" spans="1:13" ht="12">
      <c r="A66" s="3" t="s">
        <v>14</v>
      </c>
      <c r="B66" s="11"/>
      <c r="C66" s="3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2">
      <c r="A67" s="4" t="s">
        <v>15</v>
      </c>
      <c r="B67" s="11" t="s">
        <v>1</v>
      </c>
      <c r="C67" s="4" t="s">
        <v>21</v>
      </c>
      <c r="D67" s="4" t="s">
        <v>2</v>
      </c>
      <c r="E67" s="4" t="s">
        <v>3</v>
      </c>
      <c r="F67" s="4" t="s">
        <v>23</v>
      </c>
      <c r="G67" s="4" t="s">
        <v>4</v>
      </c>
      <c r="H67" s="4" t="s">
        <v>5</v>
      </c>
      <c r="I67" s="4" t="s">
        <v>6</v>
      </c>
      <c r="J67" s="4" t="s">
        <v>7</v>
      </c>
      <c r="K67" s="4" t="s">
        <v>8</v>
      </c>
      <c r="L67" s="4" t="s">
        <v>9</v>
      </c>
      <c r="M67" s="4" t="s">
        <v>10</v>
      </c>
    </row>
    <row r="68" spans="1:13" ht="12">
      <c r="A68" s="4"/>
      <c r="B68" s="11"/>
      <c r="C68" s="4" t="s">
        <v>22</v>
      </c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2">
      <c r="A69" s="4" t="s">
        <v>16</v>
      </c>
      <c r="B69" s="11">
        <f>MEDIAN(72,94)</f>
        <v>83</v>
      </c>
      <c r="C69" s="4">
        <f>34.25+B69/100</f>
        <v>35.08</v>
      </c>
      <c r="D69" s="5">
        <v>0.09039653319477979</v>
      </c>
      <c r="E69" s="5">
        <v>0.07377054979623175</v>
      </c>
      <c r="F69" s="5">
        <v>0.08241110289247375</v>
      </c>
      <c r="G69" s="5">
        <v>0.06644159413004573</v>
      </c>
      <c r="H69" s="5">
        <v>0.08116714335679867</v>
      </c>
      <c r="I69" s="5">
        <v>0.08394900260625313</v>
      </c>
      <c r="J69" s="5">
        <v>0.05159499975243769</v>
      </c>
      <c r="K69" s="5">
        <v>0.05801750239281646</v>
      </c>
      <c r="L69" s="5">
        <v>0.06550942843199792</v>
      </c>
      <c r="M69" s="5">
        <v>0.07450809325209529</v>
      </c>
    </row>
    <row r="70" spans="1:13" ht="12">
      <c r="A70" s="4" t="s">
        <v>17</v>
      </c>
      <c r="B70" s="11">
        <f>MEDIAN(45,54)</f>
        <v>49.5</v>
      </c>
      <c r="C70" s="4">
        <f aca="true" t="shared" si="2" ref="C70:C93">34.25+B70/100</f>
        <v>34.745</v>
      </c>
      <c r="D70" s="5">
        <v>0.0887753743286383</v>
      </c>
      <c r="E70" s="5">
        <v>0.06272695012970882</v>
      </c>
      <c r="F70" s="5">
        <v>0.07714056910960981</v>
      </c>
      <c r="G70" s="5">
        <v>0.08186176479845138</v>
      </c>
      <c r="H70" s="5">
        <v>0.07626219362004903</v>
      </c>
      <c r="I70" s="5">
        <v>0.07542828291676876</v>
      </c>
      <c r="J70" s="5">
        <v>0.0760689942140106</v>
      </c>
      <c r="K70" s="5">
        <v>0.07435178841744393</v>
      </c>
      <c r="L70" s="5">
        <v>0.07633843380719828</v>
      </c>
      <c r="M70" s="5">
        <v>0.07600376408915656</v>
      </c>
    </row>
    <row r="71" spans="1:13" ht="12">
      <c r="A71" s="4" t="s">
        <v>18</v>
      </c>
      <c r="B71" s="11">
        <f>MEDIAN(40,42)</f>
        <v>41</v>
      </c>
      <c r="C71" s="4">
        <f t="shared" si="2"/>
        <v>34.66</v>
      </c>
      <c r="D71" s="5">
        <v>0.08217001165756496</v>
      </c>
      <c r="E71" s="5">
        <v>0.09294156162456747</v>
      </c>
      <c r="F71" s="5">
        <v>0.08401702802010275</v>
      </c>
      <c r="G71" s="5">
        <v>0.08550908499881435</v>
      </c>
      <c r="H71" s="5">
        <v>0.082275197489955</v>
      </c>
      <c r="I71" s="5">
        <v>0.07955724238781584</v>
      </c>
      <c r="J71" s="5">
        <v>0.07948386153400364</v>
      </c>
      <c r="K71" s="5">
        <v>0.08425486773836167</v>
      </c>
      <c r="L71" s="5">
        <v>0.08305816567385645</v>
      </c>
      <c r="M71" s="5">
        <v>0.08362004030565034</v>
      </c>
    </row>
    <row r="72" spans="1:13" ht="12">
      <c r="A72" s="4" t="s">
        <v>19</v>
      </c>
      <c r="B72" s="11">
        <f>MEDIAN(24,37)</f>
        <v>30.5</v>
      </c>
      <c r="C72" s="4">
        <f t="shared" si="2"/>
        <v>34.555</v>
      </c>
      <c r="D72" s="5">
        <v>0.04455435451779588</v>
      </c>
      <c r="E72" s="5">
        <v>0.11427761629126182</v>
      </c>
      <c r="F72" s="5">
        <v>0.057894899980577154</v>
      </c>
      <c r="G72" s="5">
        <v>0.06718856771720073</v>
      </c>
      <c r="H72" s="5">
        <v>0.07147156770992386</v>
      </c>
      <c r="I72" s="5">
        <v>0.06832359022151756</v>
      </c>
      <c r="J72" s="5">
        <v>0.05701432615075376</v>
      </c>
      <c r="K72" s="5">
        <v>0.10606102489454375</v>
      </c>
      <c r="L72" s="5">
        <v>0.07130241013624007</v>
      </c>
      <c r="M72" s="5">
        <v>0.054749758114197314</v>
      </c>
    </row>
    <row r="73" spans="1:13" ht="12">
      <c r="A73" s="6" t="s">
        <v>20</v>
      </c>
      <c r="B73" s="12">
        <f>MEDIAN(0,7)</f>
        <v>3.5</v>
      </c>
      <c r="C73" s="6">
        <f t="shared" si="2"/>
        <v>34.285</v>
      </c>
      <c r="D73" s="7">
        <v>0.03015738124568804</v>
      </c>
      <c r="E73" s="7">
        <v>0.11827137317396129</v>
      </c>
      <c r="F73" s="7">
        <v>0.03585058446558547</v>
      </c>
      <c r="G73" s="7">
        <v>0.0742314008598118</v>
      </c>
      <c r="H73" s="7">
        <v>0.07761233592641961</v>
      </c>
      <c r="I73" s="7">
        <v>0.06400770102953823</v>
      </c>
      <c r="J73" s="7">
        <v>0.080933082964411</v>
      </c>
      <c r="K73" s="7">
        <v>0.11006442635329337</v>
      </c>
      <c r="L73" s="7">
        <v>0.04276216410811518</v>
      </c>
      <c r="M73" s="7">
        <v>0.06328321370409407</v>
      </c>
    </row>
    <row r="74" spans="1:13" ht="12">
      <c r="A74" s="4">
        <v>1</v>
      </c>
      <c r="B74" s="11">
        <v>-10</v>
      </c>
      <c r="C74" s="4">
        <f t="shared" si="2"/>
        <v>34.15</v>
      </c>
      <c r="D74" s="5">
        <v>0.030267724447713213</v>
      </c>
      <c r="E74" s="5">
        <v>0.03382769078719615</v>
      </c>
      <c r="F74" s="5">
        <v>0.026704719223964165</v>
      </c>
      <c r="G74" s="5">
        <v>0.02603927184584465</v>
      </c>
      <c r="H74" s="5">
        <v>0.02762171256599133</v>
      </c>
      <c r="I74" s="5">
        <v>0.026595456789871345</v>
      </c>
      <c r="J74" s="5">
        <v>0.02874322303219223</v>
      </c>
      <c r="K74" s="5">
        <v>0.02757340988989544</v>
      </c>
      <c r="L74" s="5">
        <v>0.027798124969227008</v>
      </c>
      <c r="M74" s="5">
        <v>0.027387835809195394</v>
      </c>
    </row>
    <row r="75" spans="1:13" ht="12">
      <c r="A75" s="4">
        <v>2</v>
      </c>
      <c r="B75" s="11">
        <v>-20</v>
      </c>
      <c r="C75" s="4">
        <f t="shared" si="2"/>
        <v>34.05</v>
      </c>
      <c r="D75" s="5">
        <v>0.028486684798143484</v>
      </c>
      <c r="E75" s="5">
        <v>0.029948812362973226</v>
      </c>
      <c r="F75" s="5">
        <v>0.029275266769335315</v>
      </c>
      <c r="G75" s="5">
        <v>0.028459912209140546</v>
      </c>
      <c r="H75" s="5">
        <v>0.028396961748387683</v>
      </c>
      <c r="I75" s="5">
        <v>0.029220332365939725</v>
      </c>
      <c r="J75" s="5">
        <v>0.029002955020490218</v>
      </c>
      <c r="K75" s="5">
        <v>0.02847503341414594</v>
      </c>
      <c r="L75" s="5">
        <v>0.028447807909212485</v>
      </c>
      <c r="M75" s="5">
        <v>0.029656300620195683</v>
      </c>
    </row>
    <row r="76" spans="1:13" ht="12">
      <c r="A76" s="4">
        <v>3</v>
      </c>
      <c r="B76" s="11">
        <v>-30</v>
      </c>
      <c r="C76" s="4">
        <f t="shared" si="2"/>
        <v>33.95</v>
      </c>
      <c r="D76" s="5">
        <v>0.032381755980280404</v>
      </c>
      <c r="E76" s="5">
        <v>0.031901074214770196</v>
      </c>
      <c r="F76" s="5">
        <v>0.03139228892295304</v>
      </c>
      <c r="G76" s="5">
        <v>0.030790404841094157</v>
      </c>
      <c r="H76" s="5">
        <v>0.03080953530702281</v>
      </c>
      <c r="I76" s="5">
        <v>0.03141635197106513</v>
      </c>
      <c r="J76" s="5">
        <v>0.03276007732483481</v>
      </c>
      <c r="K76" s="5">
        <v>0.031653642679280086</v>
      </c>
      <c r="L76" s="5">
        <v>0.032602663903381054</v>
      </c>
      <c r="M76" s="5">
        <v>0.03191050848854298</v>
      </c>
    </row>
    <row r="77" spans="1:13" ht="12">
      <c r="A77" s="4">
        <v>4</v>
      </c>
      <c r="B77" s="11">
        <v>-40</v>
      </c>
      <c r="C77" s="4">
        <f t="shared" si="2"/>
        <v>33.85</v>
      </c>
      <c r="D77" s="5">
        <v>0.03474133425841806</v>
      </c>
      <c r="E77" s="5">
        <v>0.034863638723673054</v>
      </c>
      <c r="F77" s="5">
        <v>0.03527378904956853</v>
      </c>
      <c r="G77" s="5">
        <v>0.034850408785355974</v>
      </c>
      <c r="H77" s="5">
        <v>0.033021258201458716</v>
      </c>
      <c r="I77" s="5">
        <v>0.035285873411195254</v>
      </c>
      <c r="J77" s="5">
        <v>0.03572186648584077</v>
      </c>
      <c r="K77" s="5">
        <v>0.03392300681392066</v>
      </c>
      <c r="L77" s="5">
        <v>0.033026028289818724</v>
      </c>
      <c r="M77" s="5">
        <v>0.03526196546433909</v>
      </c>
    </row>
    <row r="78" spans="1:13" ht="12">
      <c r="A78" s="4">
        <v>5</v>
      </c>
      <c r="B78" s="11">
        <v>-50</v>
      </c>
      <c r="C78" s="4">
        <f t="shared" si="2"/>
        <v>33.75</v>
      </c>
      <c r="D78" s="5">
        <v>0.036293878400564625</v>
      </c>
      <c r="E78" s="5">
        <v>0.032602406367330763</v>
      </c>
      <c r="F78" s="5">
        <v>0.03422451471753772</v>
      </c>
      <c r="G78" s="5">
        <v>0.035114699067102136</v>
      </c>
      <c r="H78" s="5">
        <v>0.032790473581679566</v>
      </c>
      <c r="I78" s="5">
        <v>0.036662280050645875</v>
      </c>
      <c r="J78" s="5">
        <v>0.03422834545263399</v>
      </c>
      <c r="K78" s="5">
        <v>0.035111957699302254</v>
      </c>
      <c r="L78" s="5">
        <v>0.036257298088696585</v>
      </c>
      <c r="M78" s="5">
        <v>0.03749653750223408</v>
      </c>
    </row>
    <row r="79" spans="1:13" ht="12">
      <c r="A79" s="4">
        <v>6</v>
      </c>
      <c r="B79" s="11">
        <v>-60</v>
      </c>
      <c r="C79" s="4">
        <f t="shared" si="2"/>
        <v>33.65</v>
      </c>
      <c r="D79" s="5">
        <v>0.03390061251629843</v>
      </c>
      <c r="E79" s="5">
        <v>0.03163302395949375</v>
      </c>
      <c r="F79" s="5">
        <v>0.03360307112365603</v>
      </c>
      <c r="G79" s="5">
        <v>0.03162614329401342</v>
      </c>
      <c r="H79" s="5">
        <v>0.034817093496177044</v>
      </c>
      <c r="I79" s="5">
        <v>0.034084345823067144</v>
      </c>
      <c r="J79" s="5">
        <v>0.035128935222627874</v>
      </c>
      <c r="K79" s="5">
        <v>0.03307288413210019</v>
      </c>
      <c r="L79" s="5">
        <v>0.03506823839213718</v>
      </c>
      <c r="M79" s="5">
        <v>0.03542587688930633</v>
      </c>
    </row>
    <row r="80" spans="1:13" ht="12">
      <c r="A80" s="4">
        <v>7</v>
      </c>
      <c r="B80" s="11">
        <v>-70</v>
      </c>
      <c r="C80" s="4">
        <f t="shared" si="2"/>
        <v>33.55</v>
      </c>
      <c r="D80" s="5">
        <v>0.032084564076064796</v>
      </c>
      <c r="E80" s="5">
        <v>0.034156183406056244</v>
      </c>
      <c r="F80" s="5">
        <v>0.03111687738286039</v>
      </c>
      <c r="G80" s="5">
        <v>0.032562389221061236</v>
      </c>
      <c r="H80" s="5">
        <v>0.03391231499368067</v>
      </c>
      <c r="I80" s="5">
        <v>0.032712338970833</v>
      </c>
      <c r="J80" s="5">
        <v>0.03316662671726782</v>
      </c>
      <c r="K80" s="5">
        <v>0.0321536126312944</v>
      </c>
      <c r="L80" s="5">
        <v>0.03402821146102627</v>
      </c>
      <c r="M80" s="5">
        <v>0.03338833683437379</v>
      </c>
    </row>
    <row r="81" spans="1:13" ht="12">
      <c r="A81" s="4">
        <v>8</v>
      </c>
      <c r="B81" s="11">
        <v>-80</v>
      </c>
      <c r="C81" s="4">
        <f t="shared" si="2"/>
        <v>33.45</v>
      </c>
      <c r="D81" s="5">
        <v>0.03124321174157306</v>
      </c>
      <c r="E81" s="5">
        <v>0.03183949424350005</v>
      </c>
      <c r="F81" s="5">
        <v>0.02953062685342478</v>
      </c>
      <c r="G81" s="5">
        <v>0.03151359815152978</v>
      </c>
      <c r="H81" s="5">
        <v>0.029654703527548537</v>
      </c>
      <c r="I81" s="5">
        <v>0.033605897388908006</v>
      </c>
      <c r="J81" s="5">
        <v>0.032441083305146265</v>
      </c>
      <c r="K81" s="5">
        <v>0.032612502262554646</v>
      </c>
      <c r="L81" s="5">
        <v>0.03174470386518804</v>
      </c>
      <c r="M81" s="5">
        <v>0.03050783890626442</v>
      </c>
    </row>
    <row r="82" spans="1:13" ht="12">
      <c r="A82" s="4">
        <v>9</v>
      </c>
      <c r="B82" s="11">
        <v>-90</v>
      </c>
      <c r="C82" s="4">
        <f t="shared" si="2"/>
        <v>33.35</v>
      </c>
      <c r="D82" s="5">
        <v>0.03332905449231987</v>
      </c>
      <c r="E82" s="5">
        <v>0.03175047613693481</v>
      </c>
      <c r="F82" s="5">
        <v>0.033626646227466285</v>
      </c>
      <c r="G82" s="5">
        <v>0.0342120227611771</v>
      </c>
      <c r="H82" s="5">
        <v>0.033059286800402876</v>
      </c>
      <c r="I82" s="5">
        <v>0.033555015290081786</v>
      </c>
      <c r="J82" s="5">
        <v>0.034011353670149055</v>
      </c>
      <c r="K82" s="5">
        <v>0.03412550978784975</v>
      </c>
      <c r="L82" s="5">
        <v>0.03421339401695489</v>
      </c>
      <c r="M82" s="5">
        <v>0.034750394202170694</v>
      </c>
    </row>
    <row r="83" spans="1:13" ht="12">
      <c r="A83" s="4">
        <v>10</v>
      </c>
      <c r="B83" s="11">
        <v>-100</v>
      </c>
      <c r="C83" s="4">
        <f t="shared" si="2"/>
        <v>33.25</v>
      </c>
      <c r="D83" s="5">
        <v>0.03501630400155428</v>
      </c>
      <c r="E83" s="5">
        <v>0.036322234741235304</v>
      </c>
      <c r="F83" s="5">
        <v>0.034693159354610974</v>
      </c>
      <c r="G83" s="5">
        <v>0.033995020788004364</v>
      </c>
      <c r="H83" s="5">
        <v>0.03305170918891647</v>
      </c>
      <c r="I83" s="5">
        <v>0.03542725378911985</v>
      </c>
      <c r="J83" s="5">
        <v>0.0346091778827293</v>
      </c>
      <c r="K83" s="5">
        <v>0.03338635075405138</v>
      </c>
      <c r="L83" s="5">
        <v>0.03744349505795507</v>
      </c>
      <c r="M83" s="5">
        <v>0.03759693737460396</v>
      </c>
    </row>
    <row r="84" spans="1:13" ht="12">
      <c r="A84" s="4">
        <v>11</v>
      </c>
      <c r="B84" s="11">
        <v>-110</v>
      </c>
      <c r="C84" s="4">
        <f t="shared" si="2"/>
        <v>33.15</v>
      </c>
      <c r="D84" s="5">
        <v>0.03545928080291309</v>
      </c>
      <c r="E84" s="5">
        <v>0.039301947796972186</v>
      </c>
      <c r="F84" s="5">
        <v>0.03883647468243032</v>
      </c>
      <c r="G84" s="5">
        <v>0.039143421671034</v>
      </c>
      <c r="H84" s="5">
        <v>0.03830661795436423</v>
      </c>
      <c r="I84" s="5">
        <v>0.03838676431567506</v>
      </c>
      <c r="J84" s="5">
        <v>0.04024057780645965</v>
      </c>
      <c r="K84" s="5">
        <v>0.03909538293316707</v>
      </c>
      <c r="L84" s="5">
        <v>0.04047877356916162</v>
      </c>
      <c r="M84" s="5">
        <v>0.037519038825911843</v>
      </c>
    </row>
    <row r="85" spans="1:13" ht="12">
      <c r="A85" s="4">
        <v>12</v>
      </c>
      <c r="B85" s="11">
        <v>-120</v>
      </c>
      <c r="C85" s="4">
        <f t="shared" si="2"/>
        <v>33.05</v>
      </c>
      <c r="D85" s="5">
        <v>0.030500770917799545</v>
      </c>
      <c r="E85" s="5">
        <v>0.03778762853957431</v>
      </c>
      <c r="F85" s="5">
        <v>0.026607473670878814</v>
      </c>
      <c r="G85" s="5">
        <v>0.03627106183149486</v>
      </c>
      <c r="H85" s="5">
        <v>0.027253926830813995</v>
      </c>
      <c r="I85" s="5">
        <v>0.03495222207175488</v>
      </c>
      <c r="J85" s="5">
        <v>0.03776256296269075</v>
      </c>
      <c r="K85" s="5">
        <v>0.03724457940698955</v>
      </c>
      <c r="L85" s="5">
        <v>0.034145226563789204</v>
      </c>
      <c r="M85" s="5">
        <v>0.036338752875833796</v>
      </c>
    </row>
    <row r="86" spans="1:13" ht="12">
      <c r="A86" s="4">
        <v>13</v>
      </c>
      <c r="B86" s="11">
        <v>-130</v>
      </c>
      <c r="C86" s="4">
        <f t="shared" si="2"/>
        <v>32.95</v>
      </c>
      <c r="D86" s="5">
        <v>0.027018201956319515</v>
      </c>
      <c r="E86" s="5">
        <v>0.031325195458765644</v>
      </c>
      <c r="F86" s="5">
        <v>0.030004030907465003</v>
      </c>
      <c r="G86" s="5">
        <v>0.03142302122541498</v>
      </c>
      <c r="H86" s="5">
        <v>0.03330070489713032</v>
      </c>
      <c r="I86" s="5">
        <v>0.02908018314520339</v>
      </c>
      <c r="J86" s="5">
        <v>0.0316782329701426</v>
      </c>
      <c r="K86" s="5">
        <v>0.03297928195576335</v>
      </c>
      <c r="L86" s="5">
        <v>0.03339247713597742</v>
      </c>
      <c r="M86" s="5">
        <v>0.03806076017523217</v>
      </c>
    </row>
    <row r="87" spans="1:13" ht="12">
      <c r="A87" s="4">
        <v>14</v>
      </c>
      <c r="B87" s="11">
        <v>-140</v>
      </c>
      <c r="C87" s="4">
        <f t="shared" si="2"/>
        <v>32.85</v>
      </c>
      <c r="D87" s="5">
        <v>0.0316302827289076</v>
      </c>
      <c r="E87" s="5">
        <v>0.03494765594663184</v>
      </c>
      <c r="F87" s="5">
        <v>0.029227924633934487</v>
      </c>
      <c r="G87" s="5">
        <v>0.033628206842061796</v>
      </c>
      <c r="H87" s="5">
        <v>0.02934472819272952</v>
      </c>
      <c r="I87" s="5">
        <v>0.032730609622578836</v>
      </c>
      <c r="J87" s="5">
        <v>0.03320873917944135</v>
      </c>
      <c r="K87" s="5">
        <v>0.029290854430006508</v>
      </c>
      <c r="L87" s="5">
        <v>0.030658398933220157</v>
      </c>
      <c r="M87" s="5">
        <v>0.03328152848867769</v>
      </c>
    </row>
    <row r="88" spans="1:13" ht="12">
      <c r="A88" s="4">
        <v>15</v>
      </c>
      <c r="B88" s="11">
        <v>-150</v>
      </c>
      <c r="C88" s="4">
        <f t="shared" si="2"/>
        <v>32.75</v>
      </c>
      <c r="D88" s="5">
        <v>0.027730190252227283</v>
      </c>
      <c r="E88" s="5">
        <v>0.02826485049750115</v>
      </c>
      <c r="F88" s="5">
        <v>0.027979338414041526</v>
      </c>
      <c r="G88" s="5">
        <v>0.03214818983431373</v>
      </c>
      <c r="H88" s="5">
        <v>0.02780339145811675</v>
      </c>
      <c r="I88" s="5">
        <v>0.02831746942392147</v>
      </c>
      <c r="J88" s="5">
        <v>0.027455902449279933</v>
      </c>
      <c r="K88" s="5">
        <v>0.02750091859609787</v>
      </c>
      <c r="L88" s="5">
        <v>0.02852454451410829</v>
      </c>
      <c r="M88" s="5">
        <v>0.02954596109694558</v>
      </c>
    </row>
    <row r="89" spans="1:13" ht="12">
      <c r="A89" s="4">
        <v>16</v>
      </c>
      <c r="B89" s="11">
        <v>-160</v>
      </c>
      <c r="C89" s="4">
        <f t="shared" si="2"/>
        <v>32.65</v>
      </c>
      <c r="D89" s="5">
        <v>0.027976639050255693</v>
      </c>
      <c r="E89" s="5">
        <v>0.030237242441258562</v>
      </c>
      <c r="F89" s="5">
        <v>0.028526204248262202</v>
      </c>
      <c r="G89" s="5">
        <v>0.03149626618179181</v>
      </c>
      <c r="H89" s="5">
        <v>0.028643339956504244</v>
      </c>
      <c r="I89" s="5">
        <v>0.030631079343244372</v>
      </c>
      <c r="J89" s="5">
        <v>0.02975322642559106</v>
      </c>
      <c r="K89" s="5">
        <v>0.032305762032447755</v>
      </c>
      <c r="L89" s="5">
        <v>0.031253437176091324</v>
      </c>
      <c r="M89" s="5">
        <v>0.03015679929375572</v>
      </c>
    </row>
    <row r="90" spans="1:13" ht="12">
      <c r="A90" s="4">
        <v>17</v>
      </c>
      <c r="B90" s="11">
        <v>-170</v>
      </c>
      <c r="C90" s="4">
        <f t="shared" si="2"/>
        <v>32.55</v>
      </c>
      <c r="D90" s="5">
        <v>0.029198133542990223</v>
      </c>
      <c r="E90" s="5">
        <v>0.03055070030442958</v>
      </c>
      <c r="F90" s="5">
        <v>0.031681175196529646</v>
      </c>
      <c r="G90" s="5">
        <v>0.03545238186382675</v>
      </c>
      <c r="H90" s="5">
        <v>0.032087672944212386</v>
      </c>
      <c r="I90" s="5">
        <v>0.0316625439275247</v>
      </c>
      <c r="J90" s="5">
        <v>0.031898307954183434</v>
      </c>
      <c r="K90" s="5">
        <v>0.03185479829640701</v>
      </c>
      <c r="L90" s="5">
        <v>0.03271062865220761</v>
      </c>
      <c r="M90" s="5">
        <v>0.030641187222841502</v>
      </c>
    </row>
    <row r="91" spans="1:13" ht="12">
      <c r="A91" s="4">
        <v>18</v>
      </c>
      <c r="B91" s="11">
        <v>-180</v>
      </c>
      <c r="C91" s="4">
        <f t="shared" si="2"/>
        <v>32.45</v>
      </c>
      <c r="D91" s="5">
        <v>0.0293968379816162</v>
      </c>
      <c r="E91" s="5">
        <v>0.030403264270872532</v>
      </c>
      <c r="F91" s="5">
        <v>0.03214388001851837</v>
      </c>
      <c r="G91" s="5">
        <v>0.03655747055312969</v>
      </c>
      <c r="H91" s="5">
        <v>0.03090793036571819</v>
      </c>
      <c r="I91" s="5">
        <v>0.0311544612105936</v>
      </c>
      <c r="J91" s="5">
        <v>0.030353209636473793</v>
      </c>
      <c r="K91" s="5">
        <v>0.03141513553120229</v>
      </c>
      <c r="L91" s="5">
        <v>0.030891222001522375</v>
      </c>
      <c r="M91" s="5">
        <v>0.029911748534578363</v>
      </c>
    </row>
    <row r="92" spans="1:13" ht="12">
      <c r="A92" s="4">
        <v>19</v>
      </c>
      <c r="B92" s="11">
        <v>-190</v>
      </c>
      <c r="C92" s="4">
        <f t="shared" si="2"/>
        <v>32.35</v>
      </c>
      <c r="D92" s="5">
        <v>0.03130054559888101</v>
      </c>
      <c r="E92" s="5">
        <v>0.03382787098205934</v>
      </c>
      <c r="F92" s="5">
        <v>0.03502198095270071</v>
      </c>
      <c r="G92" s="5">
        <v>0.03638288202190695</v>
      </c>
      <c r="H92" s="5">
        <v>0.03807277461036823</v>
      </c>
      <c r="I92" s="5">
        <v>0.03407560509900713</v>
      </c>
      <c r="J92" s="5">
        <v>0.06797906431642076</v>
      </c>
      <c r="K92" s="5">
        <v>0.02769516464984632</v>
      </c>
      <c r="L92" s="5">
        <v>0.035281000295539496</v>
      </c>
      <c r="M92" s="5">
        <v>0.03562408782863822</v>
      </c>
    </row>
    <row r="93" spans="1:13" ht="12">
      <c r="A93" s="4">
        <v>20</v>
      </c>
      <c r="B93" s="11">
        <v>-200</v>
      </c>
      <c r="C93" s="4">
        <f t="shared" si="2"/>
        <v>32.25</v>
      </c>
      <c r="D93" s="5">
        <v>0.031551358460074924</v>
      </c>
      <c r="E93" s="5">
        <v>0.03287753196276578</v>
      </c>
      <c r="F93" s="5">
        <v>0.03338419033301586</v>
      </c>
      <c r="G93" s="5">
        <v>0.03517348208266507</v>
      </c>
      <c r="H93" s="5">
        <v>0.03611285169510942</v>
      </c>
      <c r="I93" s="5">
        <v>0.035783745648083086</v>
      </c>
      <c r="J93" s="5">
        <v>0.030973902410125903</v>
      </c>
      <c r="K93" s="5">
        <v>0.03518394414900319</v>
      </c>
      <c r="L93" s="5">
        <v>0.038298122250477934</v>
      </c>
      <c r="M93" s="5">
        <v>0.03541440270000511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Railsback</dc:creator>
  <cp:keywords/>
  <dc:description/>
  <cp:lastModifiedBy>MIS</cp:lastModifiedBy>
  <dcterms:created xsi:type="dcterms:W3CDTF">2006-02-21T17:21:24Z</dcterms:created>
  <dcterms:modified xsi:type="dcterms:W3CDTF">2006-02-21T19:21:10Z</dcterms:modified>
  <cp:category/>
  <cp:version/>
  <cp:contentType/>
  <cp:contentStatus/>
</cp:coreProperties>
</file>