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750" activeTab="1"/>
  </bookViews>
  <sheets>
    <sheet name="Antarktis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<sst xmlns="http://schemas.openxmlformats.org/spreadsheetml/2006/main" count="1085" uniqueCount="136">
  <si>
    <t>Compound weight %</t>
  </si>
  <si>
    <t>Probe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</si>
  <si>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</si>
  <si>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MgO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</si>
  <si>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</si>
  <si>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</si>
  <si>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</si>
  <si>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CaO</t>
  </si>
  <si>
    <r>
      <t>TiO</t>
    </r>
    <r>
      <rPr>
        <vertAlign val="subscript"/>
        <sz val="10"/>
        <rFont val="Arial"/>
        <family val="2"/>
      </rPr>
      <t>2</t>
    </r>
  </si>
  <si>
    <t>MnO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</si>
  <si>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</si>
  <si>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P</t>
  </si>
  <si>
    <t>Art der Messung</t>
  </si>
  <si>
    <t>Sputter</t>
  </si>
  <si>
    <t>Lithologie</t>
  </si>
  <si>
    <t>Säure</t>
  </si>
  <si>
    <t>LI 48</t>
  </si>
  <si>
    <t>Parvicingula</t>
  </si>
  <si>
    <t>dot</t>
  </si>
  <si>
    <t>Au</t>
  </si>
  <si>
    <t>Konkretion</t>
  </si>
  <si>
    <t>poliert und angeätzt</t>
  </si>
  <si>
    <t>3 % HCl</t>
  </si>
  <si>
    <t>Radiolarie mit Fsp verwachsen</t>
  </si>
  <si>
    <t>LI 31</t>
  </si>
  <si>
    <t>Herauspräparierte Matrix</t>
  </si>
  <si>
    <t>Schwammnadel</t>
  </si>
  <si>
    <t>Chlorit-xx in Spumellarie</t>
  </si>
  <si>
    <t>LI 12</t>
  </si>
  <si>
    <t>Spongiöse Spumellarie</t>
  </si>
  <si>
    <t>Tuffitische Matrix</t>
  </si>
  <si>
    <t>K 14-1</t>
  </si>
  <si>
    <t>alteriertes Glas</t>
  </si>
  <si>
    <t>50 % Essig</t>
  </si>
  <si>
    <t>Tufflage</t>
  </si>
  <si>
    <t>flae</t>
  </si>
  <si>
    <t>Matrix</t>
  </si>
  <si>
    <t>Herauspräparierte Lage</t>
  </si>
  <si>
    <t>Fischgräte</t>
  </si>
  <si>
    <t>K 18</t>
  </si>
  <si>
    <t>Kügelchen (Foto)</t>
  </si>
  <si>
    <t>Herauspräparierter Bereich</t>
  </si>
  <si>
    <t>vulk. Glas (alteriert)</t>
  </si>
  <si>
    <t>K 20-1</t>
  </si>
  <si>
    <t>Radiolarie?</t>
  </si>
  <si>
    <t>angeätzt</t>
  </si>
  <si>
    <t>5 % HCl</t>
  </si>
  <si>
    <t>K 58</t>
  </si>
  <si>
    <t>Diatomee?</t>
  </si>
  <si>
    <t>GD 14-1</t>
  </si>
  <si>
    <t>C</t>
  </si>
  <si>
    <t>isoliert</t>
  </si>
  <si>
    <t>10 % HCl</t>
  </si>
  <si>
    <t>Parvicingula II</t>
  </si>
  <si>
    <t>Paronaella</t>
  </si>
  <si>
    <t>Praeconocaryomma</t>
  </si>
  <si>
    <t>Emiluvia</t>
  </si>
  <si>
    <t>K 23</t>
  </si>
  <si>
    <t>Archaeospongoprunum</t>
  </si>
  <si>
    <t>LG 1</t>
  </si>
  <si>
    <t>K 30-2</t>
  </si>
  <si>
    <t>K 33</t>
  </si>
  <si>
    <t>Crucella</t>
  </si>
  <si>
    <t>Sample</t>
  </si>
  <si>
    <t>Specimen</t>
  </si>
  <si>
    <t>K 29</t>
  </si>
  <si>
    <t>Zeolite</t>
  </si>
  <si>
    <t>Etched crystal</t>
  </si>
  <si>
    <t>Etched cubic crystal</t>
  </si>
  <si>
    <t>Elongated crystal</t>
  </si>
  <si>
    <t>K 22</t>
  </si>
  <si>
    <t>Acanthocircus</t>
  </si>
  <si>
    <t>Nassellaria</t>
  </si>
  <si>
    <t>Zeolite patches</t>
  </si>
  <si>
    <t>Total</t>
  </si>
  <si>
    <t>S</t>
  </si>
  <si>
    <t>Measurement</t>
  </si>
  <si>
    <t>isolated radiolarian</t>
  </si>
  <si>
    <t>area</t>
  </si>
  <si>
    <t>Average</t>
  </si>
  <si>
    <t>resitant matrix layer</t>
  </si>
  <si>
    <t>K20-1</t>
  </si>
  <si>
    <t>radiolarian</t>
  </si>
  <si>
    <t>Chlorite</t>
  </si>
  <si>
    <t>matrix</t>
  </si>
  <si>
    <t>resistant matrix</t>
  </si>
  <si>
    <t>sponge spicule</t>
  </si>
  <si>
    <t>crystals in radiolarian</t>
  </si>
  <si>
    <t>?Chlorite</t>
  </si>
  <si>
    <t>rhomboedric crystal</t>
  </si>
  <si>
    <t>Crystal</t>
  </si>
  <si>
    <t>elongated crystal</t>
  </si>
  <si>
    <t>platy crystal</t>
  </si>
  <si>
    <t>Partly calcified radiolarian</t>
  </si>
  <si>
    <t>Smooth sphere (15 µm)</t>
  </si>
  <si>
    <t>matrix average</t>
  </si>
  <si>
    <t>radiolarian infilling</t>
  </si>
  <si>
    <t>Rad. Infilling</t>
  </si>
  <si>
    <t>Calcite+Pyrite</t>
  </si>
  <si>
    <t>Calcite+Chlorite+etc</t>
  </si>
  <si>
    <t>small crystals on zeolite</t>
  </si>
  <si>
    <t>Small Crystals on Zeol.</t>
  </si>
  <si>
    <t>?</t>
  </si>
  <si>
    <t>vein</t>
  </si>
  <si>
    <t>Vein</t>
  </si>
  <si>
    <t>Zeolite+varios</t>
  </si>
  <si>
    <t>GD-6</t>
  </si>
  <si>
    <t>silicified matrix</t>
  </si>
  <si>
    <t>Silicified</t>
  </si>
  <si>
    <t>tuff layer</t>
  </si>
  <si>
    <t>fish scale</t>
  </si>
  <si>
    <t>zeolite crystal</t>
  </si>
  <si>
    <t>zeolite crystal in radiolarian</t>
  </si>
  <si>
    <t>zeolite patches</t>
  </si>
  <si>
    <t>corroded crystal</t>
  </si>
  <si>
    <t>Chlorite replaced siliceous microfossils</t>
  </si>
  <si>
    <t>tuffitic matrix</t>
  </si>
  <si>
    <t>"High iron" radiolarians</t>
  </si>
  <si>
    <t>Secondary calcite replacement in chloritic radiolarian</t>
  </si>
  <si>
    <t>Zeolite crystals</t>
  </si>
  <si>
    <t>Mudstone matrix</t>
  </si>
  <si>
    <t>Semi-concretion matrix</t>
  </si>
  <si>
    <t>Tuff matrix</t>
  </si>
  <si>
    <t>Others</t>
  </si>
  <si>
    <t>Altered volcanic glass</t>
  </si>
  <si>
    <t>shard</t>
  </si>
  <si>
    <t>Radiolarian infill</t>
  </si>
  <si>
    <t>--</t>
  </si>
  <si>
    <t>"High silica" radiolarians</t>
  </si>
  <si>
    <t>SOB 7</t>
  </si>
  <si>
    <r>
      <t>SiO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</si>
  <si>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</si>
  <si>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</si>
  <si>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</si>
  <si>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</si>
  <si>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TiO</t>
    </r>
    <r>
      <rPr>
        <vertAlign val="sub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</si>
</sst>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%"/>
    <numFmt numFmtId="180" formatCode="_-* #,##0.0\ _D_M_-;\-* #,##0.0\ _D_M_-;_-* &quot;-&quot;??\ _D_M_-;_-@_-"/>
    <numFmt numFmtId="181" formatCode="_-* #,##0\ _D_M_-;\-* #,##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12" xfId="0" applyBorder="1" applyAlignment="1" quotePrefix="1">
      <alignment/>
    </xf>
    <xf numFmtId="1" fontId="0" fillId="0" borderId="0" xfId="0" applyNumberForma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12" xfId="0" applyFont="1" applyBorder="1" applyAlignment="1" quotePrefix="1">
      <alignment/>
    </xf>
    <xf numFmtId="0" fontId="0" fillId="0" borderId="0" xfId="0" applyBorder="1" applyAlignment="1" quotePrefix="1">
      <alignment horizontal="center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/>
    </xf>
    <xf numFmtId="1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 quotePrefix="1">
      <alignment/>
    </xf>
    <xf numFmtId="178" fontId="7" fillId="0" borderId="13" xfId="0" applyNumberFormat="1" applyFont="1" applyBorder="1" applyAlignment="1">
      <alignment horizontal="center"/>
    </xf>
    <xf numFmtId="178" fontId="7" fillId="0" borderId="13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 quotePrefix="1">
      <alignment/>
    </xf>
    <xf numFmtId="178" fontId="5" fillId="0" borderId="13" xfId="0" applyNumberFormat="1" applyFont="1" applyBorder="1" applyAlignment="1">
      <alignment horizontal="center"/>
    </xf>
    <xf numFmtId="178" fontId="5" fillId="0" borderId="13" xfId="0" applyNumberFormat="1" applyFont="1" applyBorder="1" applyAlignment="1" quotePrefix="1">
      <alignment horizontal="center"/>
    </xf>
    <xf numFmtId="0" fontId="5" fillId="0" borderId="13" xfId="0" applyFont="1" applyBorder="1" applyAlignment="1" quotePrefix="1">
      <alignment/>
    </xf>
    <xf numFmtId="1" fontId="7" fillId="0" borderId="0" xfId="0" applyNumberFormat="1" applyFont="1" applyBorder="1" applyAlignment="1" quotePrefix="1">
      <alignment/>
    </xf>
    <xf numFmtId="178" fontId="7" fillId="0" borderId="0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/>
    </xf>
    <xf numFmtId="0" fontId="5" fillId="0" borderId="15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0" borderId="13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" fontId="5" fillId="0" borderId="13" xfId="0" applyNumberFormat="1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xSplit="5" ySplit="13" topLeftCell="F4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B40" sqref="B40"/>
    </sheetView>
  </sheetViews>
  <sheetFormatPr defaultColWidth="9.140625" defaultRowHeight="12.75"/>
  <cols>
    <col min="1" max="1" width="11.421875" style="0" customWidth="1"/>
    <col min="2" max="2" width="20.421875" style="0" customWidth="1"/>
    <col min="3" max="10" width="8.7109375" style="0" customWidth="1"/>
    <col min="11" max="15" width="11.421875" style="0" customWidth="1"/>
    <col min="16" max="16" width="16.7109375" style="0" customWidth="1"/>
    <col min="17" max="16384" width="11.421875" style="0" customWidth="1"/>
  </cols>
  <sheetData>
    <row r="1" ht="12.75">
      <c r="C1" t="s">
        <v>0</v>
      </c>
    </row>
    <row r="2" spans="1:17" ht="15.75">
      <c r="A2" t="s">
        <v>63</v>
      </c>
      <c r="B2" t="s">
        <v>64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</v>
      </c>
      <c r="Q2" t="s">
        <v>15</v>
      </c>
    </row>
    <row r="3" spans="1:17" ht="12.75">
      <c r="A3" t="s">
        <v>16</v>
      </c>
      <c r="B3" t="s">
        <v>17</v>
      </c>
      <c r="C3">
        <v>0</v>
      </c>
      <c r="D3">
        <v>12.03</v>
      </c>
      <c r="E3">
        <v>24.53</v>
      </c>
      <c r="F3">
        <v>32.17</v>
      </c>
      <c r="G3">
        <v>0</v>
      </c>
      <c r="H3">
        <v>4.86</v>
      </c>
      <c r="I3">
        <v>0</v>
      </c>
      <c r="J3">
        <v>0</v>
      </c>
      <c r="K3">
        <v>26.42</v>
      </c>
      <c r="L3">
        <v>0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</row>
    <row r="4" spans="1:17" ht="12.75">
      <c r="A4" t="s">
        <v>16</v>
      </c>
      <c r="B4" t="s">
        <v>23</v>
      </c>
      <c r="C4">
        <v>0</v>
      </c>
      <c r="D4">
        <v>8.44</v>
      </c>
      <c r="E4">
        <v>17.08</v>
      </c>
      <c r="F4">
        <v>32.02</v>
      </c>
      <c r="G4">
        <v>0</v>
      </c>
      <c r="H4">
        <v>21.32</v>
      </c>
      <c r="I4">
        <v>0</v>
      </c>
      <c r="J4">
        <v>0</v>
      </c>
      <c r="K4">
        <v>21.14</v>
      </c>
      <c r="L4">
        <v>0</v>
      </c>
      <c r="M4" t="s">
        <v>18</v>
      </c>
      <c r="N4" t="s">
        <v>19</v>
      </c>
      <c r="O4" t="s">
        <v>20</v>
      </c>
      <c r="P4" t="s">
        <v>21</v>
      </c>
      <c r="Q4" t="s">
        <v>22</v>
      </c>
    </row>
    <row r="5" spans="1:17" ht="12.75">
      <c r="A5" t="s">
        <v>24</v>
      </c>
      <c r="B5" t="s">
        <v>17</v>
      </c>
      <c r="C5">
        <v>0</v>
      </c>
      <c r="D5">
        <v>10.97</v>
      </c>
      <c r="E5">
        <v>22.98</v>
      </c>
      <c r="F5">
        <v>31.28</v>
      </c>
      <c r="G5">
        <v>0</v>
      </c>
      <c r="H5">
        <v>0.6</v>
      </c>
      <c r="I5">
        <v>0</v>
      </c>
      <c r="J5">
        <v>0</v>
      </c>
      <c r="K5">
        <v>34.16</v>
      </c>
      <c r="L5">
        <v>0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</row>
    <row r="6" spans="1:17" ht="12.75">
      <c r="A6" t="s">
        <v>24</v>
      </c>
      <c r="B6" t="s">
        <v>25</v>
      </c>
      <c r="C6">
        <v>0</v>
      </c>
      <c r="D6">
        <v>11.05</v>
      </c>
      <c r="E6">
        <v>22.52</v>
      </c>
      <c r="F6">
        <v>31.45</v>
      </c>
      <c r="G6">
        <v>0</v>
      </c>
      <c r="H6">
        <v>0.3</v>
      </c>
      <c r="I6">
        <v>0</v>
      </c>
      <c r="J6">
        <v>0</v>
      </c>
      <c r="K6">
        <v>34.68</v>
      </c>
      <c r="L6">
        <v>0</v>
      </c>
      <c r="M6" t="s">
        <v>18</v>
      </c>
      <c r="N6" t="s">
        <v>19</v>
      </c>
      <c r="O6" t="s">
        <v>20</v>
      </c>
      <c r="P6" t="s">
        <v>21</v>
      </c>
      <c r="Q6" t="s">
        <v>22</v>
      </c>
    </row>
    <row r="7" spans="1:17" ht="12.75">
      <c r="A7" t="s">
        <v>24</v>
      </c>
      <c r="B7" t="s">
        <v>26</v>
      </c>
      <c r="C7">
        <v>0</v>
      </c>
      <c r="D7">
        <v>9.24</v>
      </c>
      <c r="E7">
        <v>19.92</v>
      </c>
      <c r="F7">
        <v>31.15</v>
      </c>
      <c r="G7">
        <v>0</v>
      </c>
      <c r="H7">
        <v>1.1</v>
      </c>
      <c r="I7">
        <v>0</v>
      </c>
      <c r="J7">
        <v>0</v>
      </c>
      <c r="K7">
        <v>38.6</v>
      </c>
      <c r="L7">
        <v>0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</row>
    <row r="8" spans="1:17" ht="12.75">
      <c r="A8" t="s">
        <v>24</v>
      </c>
      <c r="B8" t="s">
        <v>27</v>
      </c>
      <c r="C8">
        <v>0</v>
      </c>
      <c r="D8">
        <v>9.97</v>
      </c>
      <c r="E8">
        <v>21.97</v>
      </c>
      <c r="F8">
        <v>30.14</v>
      </c>
      <c r="G8">
        <v>0</v>
      </c>
      <c r="H8">
        <v>0.9</v>
      </c>
      <c r="I8">
        <v>0</v>
      </c>
      <c r="J8">
        <v>0</v>
      </c>
      <c r="K8">
        <v>37.04</v>
      </c>
      <c r="L8">
        <v>0</v>
      </c>
      <c r="M8" t="s">
        <v>18</v>
      </c>
      <c r="N8" t="s">
        <v>19</v>
      </c>
      <c r="O8" t="s">
        <v>20</v>
      </c>
      <c r="P8" t="s">
        <v>21</v>
      </c>
      <c r="Q8" t="s">
        <v>22</v>
      </c>
    </row>
    <row r="9" spans="1:17" ht="12.75">
      <c r="A9" t="s">
        <v>28</v>
      </c>
      <c r="B9" t="s">
        <v>29</v>
      </c>
      <c r="C9">
        <v>0</v>
      </c>
      <c r="D9">
        <v>9.55</v>
      </c>
      <c r="E9">
        <v>18.33</v>
      </c>
      <c r="F9">
        <v>29.63</v>
      </c>
      <c r="G9">
        <v>0</v>
      </c>
      <c r="H9">
        <v>10.66</v>
      </c>
      <c r="I9">
        <v>0</v>
      </c>
      <c r="J9">
        <v>0</v>
      </c>
      <c r="K9">
        <v>31.82</v>
      </c>
      <c r="L9">
        <v>0</v>
      </c>
      <c r="M9" t="s">
        <v>18</v>
      </c>
      <c r="N9" t="s">
        <v>19</v>
      </c>
      <c r="O9" t="s">
        <v>20</v>
      </c>
      <c r="P9" t="s">
        <v>21</v>
      </c>
      <c r="Q9" t="s">
        <v>22</v>
      </c>
    </row>
    <row r="10" spans="1:17" ht="12.75">
      <c r="A10" t="s">
        <v>28</v>
      </c>
      <c r="B10" t="s">
        <v>30</v>
      </c>
      <c r="C10">
        <v>0</v>
      </c>
      <c r="D10">
        <v>7.23</v>
      </c>
      <c r="E10">
        <v>22.94</v>
      </c>
      <c r="F10">
        <v>42.17</v>
      </c>
      <c r="G10">
        <v>0</v>
      </c>
      <c r="H10">
        <v>0.5</v>
      </c>
      <c r="I10">
        <v>0</v>
      </c>
      <c r="J10">
        <v>0</v>
      </c>
      <c r="K10">
        <v>24.89</v>
      </c>
      <c r="L10">
        <v>0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</row>
    <row r="11" spans="1:17" ht="12.75">
      <c r="A11" t="s">
        <v>31</v>
      </c>
      <c r="B11" t="s">
        <v>32</v>
      </c>
      <c r="C11">
        <v>0</v>
      </c>
      <c r="D11">
        <v>15.81</v>
      </c>
      <c r="E11">
        <v>20.7</v>
      </c>
      <c r="F11">
        <v>36.37</v>
      </c>
      <c r="G11">
        <v>0</v>
      </c>
      <c r="H11">
        <v>2.8</v>
      </c>
      <c r="I11">
        <v>0</v>
      </c>
      <c r="J11">
        <v>0</v>
      </c>
      <c r="K11">
        <v>24.21</v>
      </c>
      <c r="L11">
        <v>0</v>
      </c>
      <c r="M11" t="s">
        <v>18</v>
      </c>
      <c r="N11" t="s">
        <v>19</v>
      </c>
      <c r="O11" t="s">
        <v>20</v>
      </c>
      <c r="P11" t="s">
        <v>21</v>
      </c>
      <c r="Q11" t="s">
        <v>33</v>
      </c>
    </row>
    <row r="12" spans="1:17" ht="12.75">
      <c r="A12" t="s">
        <v>31</v>
      </c>
      <c r="B12" t="s">
        <v>34</v>
      </c>
      <c r="C12">
        <v>6.09</v>
      </c>
      <c r="D12">
        <v>6.75</v>
      </c>
      <c r="E12">
        <v>16.85</v>
      </c>
      <c r="F12">
        <v>43.96</v>
      </c>
      <c r="G12">
        <v>0</v>
      </c>
      <c r="H12">
        <v>5.8</v>
      </c>
      <c r="I12">
        <v>1.83</v>
      </c>
      <c r="J12">
        <v>0</v>
      </c>
      <c r="K12">
        <v>18.72</v>
      </c>
      <c r="L12">
        <v>0</v>
      </c>
      <c r="M12" t="s">
        <v>35</v>
      </c>
      <c r="N12" t="s">
        <v>19</v>
      </c>
      <c r="O12" t="s">
        <v>20</v>
      </c>
      <c r="P12" t="s">
        <v>21</v>
      </c>
      <c r="Q12" t="s">
        <v>33</v>
      </c>
    </row>
    <row r="13" spans="1:17" ht="12.75">
      <c r="A13" t="s">
        <v>31</v>
      </c>
      <c r="B13" t="s">
        <v>36</v>
      </c>
      <c r="C13">
        <v>5.25</v>
      </c>
      <c r="D13">
        <v>3.86</v>
      </c>
      <c r="E13">
        <v>15.53</v>
      </c>
      <c r="F13">
        <v>54.42</v>
      </c>
      <c r="G13">
        <v>0</v>
      </c>
      <c r="H13">
        <v>7.23</v>
      </c>
      <c r="I13">
        <v>0.7</v>
      </c>
      <c r="J13">
        <v>0</v>
      </c>
      <c r="K13">
        <v>11.66</v>
      </c>
      <c r="L13">
        <v>0</v>
      </c>
      <c r="M13" t="s">
        <v>18</v>
      </c>
      <c r="N13" t="s">
        <v>19</v>
      </c>
      <c r="O13" t="s">
        <v>20</v>
      </c>
      <c r="P13" t="s">
        <v>21</v>
      </c>
      <c r="Q13" t="s">
        <v>33</v>
      </c>
    </row>
    <row r="14" spans="1:17" ht="12.75">
      <c r="A14" t="s">
        <v>31</v>
      </c>
      <c r="B14" t="s">
        <v>37</v>
      </c>
      <c r="C14">
        <v>3.87</v>
      </c>
      <c r="D14">
        <v>13.82</v>
      </c>
      <c r="E14">
        <v>19.67</v>
      </c>
      <c r="F14">
        <v>34.4</v>
      </c>
      <c r="G14">
        <v>0</v>
      </c>
      <c r="H14">
        <v>1.12</v>
      </c>
      <c r="I14">
        <v>0</v>
      </c>
      <c r="J14">
        <v>0</v>
      </c>
      <c r="K14">
        <v>27.11</v>
      </c>
      <c r="L14">
        <v>0</v>
      </c>
      <c r="M14" t="s">
        <v>18</v>
      </c>
      <c r="N14" t="s">
        <v>19</v>
      </c>
      <c r="O14" t="s">
        <v>20</v>
      </c>
      <c r="P14" t="s">
        <v>21</v>
      </c>
      <c r="Q14" t="s">
        <v>33</v>
      </c>
    </row>
    <row r="15" spans="1:17" ht="12.75">
      <c r="A15" t="s">
        <v>31</v>
      </c>
      <c r="B15" t="s">
        <v>38</v>
      </c>
      <c r="C15">
        <v>0</v>
      </c>
      <c r="D15">
        <v>0</v>
      </c>
      <c r="E15">
        <v>0</v>
      </c>
      <c r="F15">
        <v>5.04</v>
      </c>
      <c r="G15">
        <v>0</v>
      </c>
      <c r="H15">
        <v>73.21</v>
      </c>
      <c r="I15">
        <v>0</v>
      </c>
      <c r="J15">
        <v>0</v>
      </c>
      <c r="K15">
        <v>0</v>
      </c>
      <c r="L15">
        <v>19.69</v>
      </c>
      <c r="M15" t="s">
        <v>18</v>
      </c>
      <c r="N15" t="s">
        <v>19</v>
      </c>
      <c r="O15" t="s">
        <v>20</v>
      </c>
      <c r="P15" t="s">
        <v>21</v>
      </c>
      <c r="Q15" t="s">
        <v>33</v>
      </c>
    </row>
    <row r="16" spans="1:17" ht="12.75">
      <c r="A16" t="s">
        <v>39</v>
      </c>
      <c r="B16" t="s">
        <v>40</v>
      </c>
      <c r="C16">
        <v>0</v>
      </c>
      <c r="D16">
        <v>9.54</v>
      </c>
      <c r="E16">
        <v>13.11</v>
      </c>
      <c r="F16">
        <v>27.82</v>
      </c>
      <c r="G16">
        <v>0</v>
      </c>
      <c r="H16">
        <v>5.64</v>
      </c>
      <c r="I16">
        <v>0</v>
      </c>
      <c r="J16">
        <v>0</v>
      </c>
      <c r="K16">
        <v>43.89</v>
      </c>
      <c r="L16">
        <v>0</v>
      </c>
      <c r="M16" t="s">
        <v>18</v>
      </c>
      <c r="N16" t="s">
        <v>19</v>
      </c>
      <c r="O16" t="s">
        <v>20</v>
      </c>
      <c r="P16" t="s">
        <v>21</v>
      </c>
      <c r="Q16" t="s">
        <v>33</v>
      </c>
    </row>
    <row r="17" spans="1:17" ht="12.75">
      <c r="A17" t="s">
        <v>39</v>
      </c>
      <c r="B17" t="s">
        <v>41</v>
      </c>
      <c r="C17">
        <v>0</v>
      </c>
      <c r="D17">
        <v>0</v>
      </c>
      <c r="E17">
        <v>23.41</v>
      </c>
      <c r="F17">
        <v>64.54</v>
      </c>
      <c r="G17">
        <v>1.82</v>
      </c>
      <c r="H17">
        <v>10.23</v>
      </c>
      <c r="I17">
        <v>0</v>
      </c>
      <c r="J17">
        <v>0</v>
      </c>
      <c r="K17">
        <v>0</v>
      </c>
      <c r="L17">
        <v>0</v>
      </c>
      <c r="M17" t="s">
        <v>18</v>
      </c>
      <c r="N17" t="s">
        <v>19</v>
      </c>
      <c r="O17" t="s">
        <v>20</v>
      </c>
      <c r="P17" t="s">
        <v>21</v>
      </c>
      <c r="Q17" t="s">
        <v>33</v>
      </c>
    </row>
    <row r="18" spans="1:17" ht="12.75">
      <c r="A18" t="s">
        <v>39</v>
      </c>
      <c r="B18" t="s">
        <v>42</v>
      </c>
      <c r="C18">
        <v>0</v>
      </c>
      <c r="D18">
        <v>12.17</v>
      </c>
      <c r="E18">
        <v>17.98</v>
      </c>
      <c r="F18">
        <v>34.55</v>
      </c>
      <c r="G18">
        <v>0</v>
      </c>
      <c r="H18">
        <v>3.23</v>
      </c>
      <c r="I18">
        <v>0</v>
      </c>
      <c r="J18">
        <v>0</v>
      </c>
      <c r="K18">
        <v>32.16</v>
      </c>
      <c r="L18">
        <v>0</v>
      </c>
      <c r="M18" t="s">
        <v>18</v>
      </c>
      <c r="N18" t="s">
        <v>19</v>
      </c>
      <c r="O18" t="s">
        <v>20</v>
      </c>
      <c r="P18" t="s">
        <v>21</v>
      </c>
      <c r="Q18" t="s">
        <v>33</v>
      </c>
    </row>
    <row r="19" spans="1:17" ht="12.75">
      <c r="A19" t="s">
        <v>43</v>
      </c>
      <c r="B19" t="s">
        <v>44</v>
      </c>
      <c r="C19">
        <v>0</v>
      </c>
      <c r="D19">
        <v>0</v>
      </c>
      <c r="E19">
        <v>23.02</v>
      </c>
      <c r="F19">
        <v>62.58</v>
      </c>
      <c r="G19">
        <v>1.36</v>
      </c>
      <c r="H19">
        <v>13.03</v>
      </c>
      <c r="I19">
        <v>0</v>
      </c>
      <c r="J19">
        <v>0</v>
      </c>
      <c r="K19">
        <v>0</v>
      </c>
      <c r="L19">
        <v>0</v>
      </c>
      <c r="M19" t="s">
        <v>18</v>
      </c>
      <c r="N19" t="s">
        <v>19</v>
      </c>
      <c r="O19" t="s">
        <v>20</v>
      </c>
      <c r="P19" t="s">
        <v>45</v>
      </c>
      <c r="Q19" t="s">
        <v>46</v>
      </c>
    </row>
    <row r="20" spans="1:17" ht="12.75">
      <c r="A20" t="s">
        <v>47</v>
      </c>
      <c r="B20" t="s">
        <v>48</v>
      </c>
      <c r="D20">
        <v>11.54</v>
      </c>
      <c r="E20">
        <v>18</v>
      </c>
      <c r="F20">
        <v>37.06</v>
      </c>
      <c r="G20">
        <v>0</v>
      </c>
      <c r="H20">
        <v>5.27</v>
      </c>
      <c r="I20">
        <v>0</v>
      </c>
      <c r="J20">
        <v>0</v>
      </c>
      <c r="K20">
        <v>28.13</v>
      </c>
      <c r="L20">
        <v>0</v>
      </c>
      <c r="M20" t="s">
        <v>18</v>
      </c>
      <c r="N20" t="s">
        <v>19</v>
      </c>
      <c r="O20" t="s">
        <v>20</v>
      </c>
      <c r="P20" t="s">
        <v>21</v>
      </c>
      <c r="Q20" t="s">
        <v>33</v>
      </c>
    </row>
    <row r="21" spans="1:11" ht="12.75">
      <c r="A21" t="s">
        <v>65</v>
      </c>
      <c r="B21" t="s">
        <v>36</v>
      </c>
      <c r="D21">
        <v>13.84</v>
      </c>
      <c r="E21">
        <v>19.58</v>
      </c>
      <c r="F21">
        <v>37.04</v>
      </c>
      <c r="H21">
        <v>1.25</v>
      </c>
      <c r="K21">
        <v>28.29</v>
      </c>
    </row>
    <row r="22" spans="1:11" ht="12.75">
      <c r="A22" t="s">
        <v>65</v>
      </c>
      <c r="B22" t="s">
        <v>66</v>
      </c>
      <c r="D22">
        <v>2.93</v>
      </c>
      <c r="E22">
        <v>22.81</v>
      </c>
      <c r="F22">
        <v>63.87</v>
      </c>
      <c r="G22">
        <v>1.25</v>
      </c>
      <c r="H22">
        <v>9.12</v>
      </c>
      <c r="K22">
        <v>0.72</v>
      </c>
    </row>
    <row r="23" spans="1:11" ht="12.75">
      <c r="A23" t="s">
        <v>65</v>
      </c>
      <c r="B23" t="s">
        <v>67</v>
      </c>
      <c r="D23">
        <v>17.93</v>
      </c>
      <c r="E23">
        <v>22.22</v>
      </c>
      <c r="F23">
        <v>39.1</v>
      </c>
      <c r="H23">
        <v>2.02</v>
      </c>
      <c r="K23">
        <v>18.73</v>
      </c>
    </row>
    <row r="24" spans="1:11" ht="12.75">
      <c r="A24" t="s">
        <v>65</v>
      </c>
      <c r="B24" t="s">
        <v>68</v>
      </c>
      <c r="D24">
        <v>19.66</v>
      </c>
      <c r="E24">
        <v>21.91</v>
      </c>
      <c r="F24">
        <v>39.99</v>
      </c>
      <c r="H24">
        <v>2.2</v>
      </c>
      <c r="K24">
        <v>16.24</v>
      </c>
    </row>
    <row r="25" spans="1:11" ht="12.75">
      <c r="A25" t="s">
        <v>65</v>
      </c>
      <c r="B25" t="s">
        <v>69</v>
      </c>
      <c r="D25">
        <v>3.03</v>
      </c>
      <c r="E25">
        <v>22.75</v>
      </c>
      <c r="F25">
        <v>60.37</v>
      </c>
      <c r="H25">
        <v>12.62</v>
      </c>
      <c r="K25">
        <v>1.22</v>
      </c>
    </row>
    <row r="26" spans="1:8" ht="12.75">
      <c r="A26" t="s">
        <v>65</v>
      </c>
      <c r="B26" t="s">
        <v>69</v>
      </c>
      <c r="E26">
        <v>22.86</v>
      </c>
      <c r="F26">
        <v>63.31</v>
      </c>
      <c r="G26">
        <v>1.44</v>
      </c>
      <c r="H26">
        <v>12.4</v>
      </c>
    </row>
    <row r="27" spans="1:8" ht="12.75">
      <c r="A27" t="s">
        <v>65</v>
      </c>
      <c r="B27" t="s">
        <v>69</v>
      </c>
      <c r="E27">
        <v>21.6</v>
      </c>
      <c r="F27">
        <v>64.37</v>
      </c>
      <c r="G27">
        <v>0.41</v>
      </c>
      <c r="H27">
        <v>13.63</v>
      </c>
    </row>
    <row r="28" spans="1:11" ht="12.75">
      <c r="A28" t="s">
        <v>70</v>
      </c>
      <c r="B28" t="s">
        <v>66</v>
      </c>
      <c r="E28">
        <v>22.96</v>
      </c>
      <c r="F28">
        <v>62.36</v>
      </c>
      <c r="G28">
        <v>1.84</v>
      </c>
      <c r="H28">
        <v>9.97</v>
      </c>
      <c r="K28">
        <v>2.88</v>
      </c>
    </row>
    <row r="29" spans="1:11" ht="12.75">
      <c r="A29" t="s">
        <v>70</v>
      </c>
      <c r="B29" t="s">
        <v>71</v>
      </c>
      <c r="D29">
        <v>13.21</v>
      </c>
      <c r="E29">
        <v>20.51</v>
      </c>
      <c r="F29">
        <v>35.04</v>
      </c>
      <c r="H29">
        <v>2.62</v>
      </c>
      <c r="K29">
        <v>28.55</v>
      </c>
    </row>
    <row r="30" spans="1:11" ht="12.75">
      <c r="A30" t="s">
        <v>70</v>
      </c>
      <c r="B30" t="s">
        <v>72</v>
      </c>
      <c r="D30">
        <v>11.83</v>
      </c>
      <c r="E30">
        <v>18.34</v>
      </c>
      <c r="F30">
        <v>35.82</v>
      </c>
      <c r="H30">
        <v>3.32</v>
      </c>
      <c r="K30">
        <v>30.69</v>
      </c>
    </row>
    <row r="31" spans="1:8" ht="12.75">
      <c r="A31" t="s">
        <v>70</v>
      </c>
      <c r="B31" t="s">
        <v>73</v>
      </c>
      <c r="E31">
        <v>33.09</v>
      </c>
      <c r="F31">
        <v>63.85</v>
      </c>
      <c r="G31">
        <v>2.15</v>
      </c>
      <c r="H31">
        <v>10.92</v>
      </c>
    </row>
    <row r="32" spans="1:11" ht="12.75">
      <c r="A32" t="s">
        <v>70</v>
      </c>
      <c r="B32" t="s">
        <v>74</v>
      </c>
      <c r="C32">
        <v>6.02</v>
      </c>
      <c r="D32">
        <v>6.33</v>
      </c>
      <c r="E32">
        <v>15.05</v>
      </c>
      <c r="F32">
        <v>41.44</v>
      </c>
      <c r="G32">
        <v>0.31</v>
      </c>
      <c r="H32">
        <v>7.61</v>
      </c>
      <c r="I32">
        <v>0.56</v>
      </c>
      <c r="K32">
        <v>22.67</v>
      </c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1:17" ht="12.75">
      <c r="A34" s="2" t="s">
        <v>49</v>
      </c>
      <c r="B34" s="2" t="s">
        <v>17</v>
      </c>
      <c r="C34" s="1">
        <v>2.1</v>
      </c>
      <c r="D34" s="1">
        <v>4</v>
      </c>
      <c r="E34" s="1">
        <v>8</v>
      </c>
      <c r="F34" s="1">
        <v>31.6</v>
      </c>
      <c r="G34" s="1">
        <v>2.3</v>
      </c>
      <c r="H34" s="1">
        <v>4.2</v>
      </c>
      <c r="I34">
        <v>0</v>
      </c>
      <c r="J34">
        <v>0</v>
      </c>
      <c r="K34" s="1">
        <v>45.2</v>
      </c>
      <c r="L34">
        <v>0</v>
      </c>
      <c r="M34" s="2" t="s">
        <v>18</v>
      </c>
      <c r="N34" t="s">
        <v>50</v>
      </c>
      <c r="O34" t="s">
        <v>20</v>
      </c>
      <c r="P34" t="s">
        <v>51</v>
      </c>
      <c r="Q34" t="s">
        <v>52</v>
      </c>
    </row>
    <row r="35" spans="1:17" ht="12.75">
      <c r="A35" s="2" t="s">
        <v>49</v>
      </c>
      <c r="B35" s="2" t="s">
        <v>53</v>
      </c>
      <c r="C35" s="1">
        <v>2.3</v>
      </c>
      <c r="D35" s="1">
        <v>7</v>
      </c>
      <c r="E35" s="1">
        <v>13.6</v>
      </c>
      <c r="F35" s="1">
        <v>49.7</v>
      </c>
      <c r="G35" s="1">
        <v>1</v>
      </c>
      <c r="H35" s="1">
        <v>3.6</v>
      </c>
      <c r="I35">
        <v>0</v>
      </c>
      <c r="J35">
        <v>0</v>
      </c>
      <c r="K35" s="1">
        <v>21.1</v>
      </c>
      <c r="L35">
        <v>0</v>
      </c>
      <c r="M35" s="2" t="s">
        <v>35</v>
      </c>
      <c r="N35" t="s">
        <v>50</v>
      </c>
      <c r="O35" t="s">
        <v>20</v>
      </c>
      <c r="P35" t="s">
        <v>51</v>
      </c>
      <c r="Q35" t="s">
        <v>52</v>
      </c>
    </row>
    <row r="36" spans="1:17" ht="12.75">
      <c r="A36" s="2" t="s">
        <v>49</v>
      </c>
      <c r="B36" s="2" t="s">
        <v>54</v>
      </c>
      <c r="C36" s="1">
        <v>2.1</v>
      </c>
      <c r="D36" s="1">
        <v>10.9</v>
      </c>
      <c r="E36" s="1">
        <v>16.4</v>
      </c>
      <c r="F36" s="1">
        <v>56.7</v>
      </c>
      <c r="G36">
        <v>0</v>
      </c>
      <c r="H36" s="1">
        <v>1.7</v>
      </c>
      <c r="I36">
        <v>0</v>
      </c>
      <c r="J36">
        <v>0</v>
      </c>
      <c r="K36" s="1">
        <v>11</v>
      </c>
      <c r="L36">
        <v>0</v>
      </c>
      <c r="M36" s="2" t="s">
        <v>18</v>
      </c>
      <c r="N36" t="s">
        <v>50</v>
      </c>
      <c r="O36" t="s">
        <v>20</v>
      </c>
      <c r="P36" t="s">
        <v>51</v>
      </c>
      <c r="Q36" t="s">
        <v>52</v>
      </c>
    </row>
    <row r="37" spans="1:17" ht="12.75">
      <c r="A37" s="2" t="s">
        <v>49</v>
      </c>
      <c r="B37" s="2" t="s">
        <v>55</v>
      </c>
      <c r="C37" s="1">
        <v>2.9</v>
      </c>
      <c r="D37" s="1">
        <v>7.3</v>
      </c>
      <c r="E37" s="1">
        <v>13.9</v>
      </c>
      <c r="F37" s="1">
        <v>51</v>
      </c>
      <c r="G37" s="1">
        <v>2.2</v>
      </c>
      <c r="H37" s="1">
        <v>3.6</v>
      </c>
      <c r="I37">
        <v>0</v>
      </c>
      <c r="J37">
        <v>0</v>
      </c>
      <c r="K37" s="1">
        <v>13.5</v>
      </c>
      <c r="L37">
        <v>0</v>
      </c>
      <c r="M37" s="2" t="s">
        <v>35</v>
      </c>
      <c r="N37" t="s">
        <v>50</v>
      </c>
      <c r="O37" t="s">
        <v>20</v>
      </c>
      <c r="P37" t="s">
        <v>51</v>
      </c>
      <c r="Q37" t="s">
        <v>52</v>
      </c>
    </row>
    <row r="38" spans="1:17" ht="12.75">
      <c r="A38" s="2" t="s">
        <v>49</v>
      </c>
      <c r="B38" s="2" t="s">
        <v>56</v>
      </c>
      <c r="C38" s="1">
        <v>0</v>
      </c>
      <c r="D38" s="1">
        <v>0</v>
      </c>
      <c r="E38" s="1">
        <v>1.8</v>
      </c>
      <c r="F38" s="1">
        <v>11.7</v>
      </c>
      <c r="G38" s="1">
        <v>3.8</v>
      </c>
      <c r="H38" s="1">
        <v>6.4</v>
      </c>
      <c r="I38">
        <v>0</v>
      </c>
      <c r="J38" s="1">
        <v>1.4</v>
      </c>
      <c r="K38" s="1">
        <v>68.5</v>
      </c>
      <c r="L38">
        <v>0</v>
      </c>
      <c r="M38" s="2" t="s">
        <v>18</v>
      </c>
      <c r="N38" t="s">
        <v>50</v>
      </c>
      <c r="O38" t="s">
        <v>20</v>
      </c>
      <c r="P38" t="s">
        <v>51</v>
      </c>
      <c r="Q38" t="s">
        <v>52</v>
      </c>
    </row>
    <row r="39" spans="1:17" ht="12.75">
      <c r="A39" s="2" t="s">
        <v>57</v>
      </c>
      <c r="B39" s="2" t="s">
        <v>58</v>
      </c>
      <c r="C39">
        <v>0</v>
      </c>
      <c r="D39" s="1">
        <v>11.5</v>
      </c>
      <c r="E39" s="1">
        <v>19.4</v>
      </c>
      <c r="F39" s="1">
        <v>34.7</v>
      </c>
      <c r="G39">
        <v>0</v>
      </c>
      <c r="H39" s="1">
        <v>0.4</v>
      </c>
      <c r="I39">
        <v>0</v>
      </c>
      <c r="J39">
        <v>0</v>
      </c>
      <c r="K39" s="1">
        <v>33.9</v>
      </c>
      <c r="L39">
        <v>0</v>
      </c>
      <c r="M39" s="2" t="s">
        <v>18</v>
      </c>
      <c r="N39" s="2" t="s">
        <v>19</v>
      </c>
      <c r="O39" t="s">
        <v>20</v>
      </c>
      <c r="P39" t="s">
        <v>51</v>
      </c>
      <c r="Q39" t="s">
        <v>52</v>
      </c>
    </row>
    <row r="40" spans="1:17" ht="12.75">
      <c r="A40" s="2" t="s">
        <v>57</v>
      </c>
      <c r="B40" s="2" t="s">
        <v>17</v>
      </c>
      <c r="C40">
        <v>0</v>
      </c>
      <c r="D40" s="1">
        <v>8.2</v>
      </c>
      <c r="E40" s="1">
        <v>14.7</v>
      </c>
      <c r="F40" s="1">
        <v>27.6</v>
      </c>
      <c r="G40">
        <v>0</v>
      </c>
      <c r="H40" s="1">
        <v>0.5</v>
      </c>
      <c r="I40">
        <v>0</v>
      </c>
      <c r="J40">
        <v>0</v>
      </c>
      <c r="K40" s="1">
        <v>49.1</v>
      </c>
      <c r="L40">
        <v>0</v>
      </c>
      <c r="M40" s="2" t="s">
        <v>18</v>
      </c>
      <c r="N40" s="2" t="s">
        <v>19</v>
      </c>
      <c r="O40" t="s">
        <v>20</v>
      </c>
      <c r="P40" t="s">
        <v>51</v>
      </c>
      <c r="Q40" t="s">
        <v>52</v>
      </c>
    </row>
    <row r="41" spans="1:17" ht="12.75">
      <c r="A41" s="2" t="s">
        <v>59</v>
      </c>
      <c r="B41" s="2" t="s">
        <v>58</v>
      </c>
      <c r="C41">
        <v>0</v>
      </c>
      <c r="D41">
        <v>0</v>
      </c>
      <c r="E41" s="1">
        <v>5.2</v>
      </c>
      <c r="F41" s="1">
        <v>92.4</v>
      </c>
      <c r="G41">
        <v>0</v>
      </c>
      <c r="H41">
        <v>0</v>
      </c>
      <c r="I41">
        <v>0</v>
      </c>
      <c r="J41">
        <v>0</v>
      </c>
      <c r="K41" s="1">
        <v>2.5</v>
      </c>
      <c r="L41">
        <v>0</v>
      </c>
      <c r="M41" s="2" t="s">
        <v>35</v>
      </c>
      <c r="N41" t="s">
        <v>19</v>
      </c>
      <c r="O41" t="s">
        <v>20</v>
      </c>
      <c r="P41" t="s">
        <v>51</v>
      </c>
      <c r="Q41" t="s">
        <v>52</v>
      </c>
    </row>
    <row r="42" spans="1:17" ht="12.75">
      <c r="A42" s="2" t="s">
        <v>60</v>
      </c>
      <c r="B42" s="2" t="s">
        <v>17</v>
      </c>
      <c r="C42">
        <v>0</v>
      </c>
      <c r="D42" s="1">
        <v>11.8</v>
      </c>
      <c r="E42" s="1">
        <v>16.9</v>
      </c>
      <c r="F42" s="1">
        <v>34.5</v>
      </c>
      <c r="G42">
        <v>0</v>
      </c>
      <c r="H42">
        <v>0</v>
      </c>
      <c r="I42">
        <v>0</v>
      </c>
      <c r="J42">
        <v>0</v>
      </c>
      <c r="K42" s="1">
        <v>36.8</v>
      </c>
      <c r="L42">
        <v>0</v>
      </c>
      <c r="M42" s="2" t="s">
        <v>35</v>
      </c>
      <c r="N42" s="2" t="s">
        <v>19</v>
      </c>
      <c r="O42" t="s">
        <v>20</v>
      </c>
      <c r="P42" t="s">
        <v>51</v>
      </c>
      <c r="Q42" t="s">
        <v>52</v>
      </c>
    </row>
    <row r="43" spans="1:17" ht="12.75">
      <c r="A43" s="2" t="s">
        <v>61</v>
      </c>
      <c r="B43" s="2" t="s">
        <v>62</v>
      </c>
      <c r="C43">
        <v>0</v>
      </c>
      <c r="D43" s="1">
        <v>9.2</v>
      </c>
      <c r="E43" s="1">
        <v>14.7</v>
      </c>
      <c r="F43" s="1">
        <v>26.4</v>
      </c>
      <c r="G43" s="1">
        <v>0.4</v>
      </c>
      <c r="H43" s="1">
        <v>0.6</v>
      </c>
      <c r="I43">
        <v>0</v>
      </c>
      <c r="J43">
        <v>0</v>
      </c>
      <c r="K43" s="1">
        <v>48.7</v>
      </c>
      <c r="L43">
        <v>0</v>
      </c>
      <c r="M43" s="2" t="s">
        <v>35</v>
      </c>
      <c r="N43" s="2" t="s">
        <v>19</v>
      </c>
      <c r="O43" t="s">
        <v>20</v>
      </c>
      <c r="P43" t="s">
        <v>51</v>
      </c>
      <c r="Q43" t="s">
        <v>52</v>
      </c>
    </row>
    <row r="45" spans="3:14" ht="12.75">
      <c r="C45">
        <f>AVERAGE(C3:C43)</f>
        <v>1.0939285714285716</v>
      </c>
      <c r="D45">
        <f aca="true" t="shared" si="0" ref="D45:L45">AVERAGE(D3:D43)</f>
        <v>8.62861111111111</v>
      </c>
      <c r="E45">
        <f t="shared" si="0"/>
        <v>18.1705</v>
      </c>
      <c r="F45">
        <f t="shared" si="0"/>
        <v>42.090250000000005</v>
      </c>
      <c r="G45">
        <f t="shared" si="0"/>
        <v>0.5964705882352941</v>
      </c>
      <c r="H45">
        <f t="shared" si="0"/>
        <v>6.911999999999999</v>
      </c>
      <c r="I45">
        <f t="shared" si="0"/>
        <v>0.10655172413793104</v>
      </c>
      <c r="J45">
        <f t="shared" si="0"/>
        <v>0.049999999999999996</v>
      </c>
      <c r="K45">
        <f t="shared" si="0"/>
        <v>24.727567567567572</v>
      </c>
      <c r="L45">
        <f t="shared" si="0"/>
        <v>0.7032142857142858</v>
      </c>
      <c r="N45">
        <f>SUM(C45:M45)</f>
        <v>103.07909384819477</v>
      </c>
    </row>
  </sheetData>
  <sheetProtection/>
  <printOptions gridLines="1"/>
  <pageMargins left="0.75" right="0.75" top="1" bottom="1" header="0.511811023" footer="0.511811023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zoomScale="75" zoomScaleNormal="75" zoomScalePageLayoutView="0" workbookViewId="0" topLeftCell="J55">
      <selection activeCell="X67" sqref="X67"/>
    </sheetView>
  </sheetViews>
  <sheetFormatPr defaultColWidth="9.140625" defaultRowHeight="12.75"/>
  <cols>
    <col min="1" max="1" width="19.7109375" style="0" customWidth="1"/>
    <col min="2" max="2" width="11.421875" style="0" customWidth="1"/>
    <col min="3" max="3" width="20.28125" style="0" customWidth="1"/>
    <col min="4" max="4" width="20.421875" style="0" hidden="1" customWidth="1"/>
    <col min="5" max="5" width="8.57421875" style="0" hidden="1" customWidth="1"/>
    <col min="6" max="6" width="7.8515625" style="11" customWidth="1"/>
    <col min="7" max="7" width="7.7109375" style="11" customWidth="1"/>
    <col min="8" max="8" width="7.8515625" style="11" customWidth="1"/>
    <col min="9" max="9" width="6.8515625" style="11" customWidth="1"/>
    <col min="10" max="11" width="8.7109375" style="11" customWidth="1"/>
    <col min="12" max="16" width="6.8515625" style="11" customWidth="1"/>
    <col min="17" max="17" width="11.421875" style="11" customWidth="1"/>
    <col min="18" max="19" width="0" style="0" hidden="1" customWidth="1"/>
    <col min="20" max="20" width="16.7109375" style="0" hidden="1" customWidth="1"/>
    <col min="21" max="22" width="0" style="0" hidden="1" customWidth="1"/>
    <col min="23" max="16384" width="11.421875" style="0" customWidth="1"/>
  </cols>
  <sheetData>
    <row r="1" spans="1:21" ht="15" thickTop="1">
      <c r="A1" s="39"/>
      <c r="B1" s="40" t="s">
        <v>63</v>
      </c>
      <c r="C1" s="40" t="s">
        <v>64</v>
      </c>
      <c r="D1" s="39" t="s">
        <v>127</v>
      </c>
      <c r="E1" s="39" t="s">
        <v>127</v>
      </c>
      <c r="F1" s="41" t="s">
        <v>130</v>
      </c>
      <c r="G1" s="41" t="s">
        <v>131</v>
      </c>
      <c r="H1" s="41" t="s">
        <v>132</v>
      </c>
      <c r="I1" s="41" t="s">
        <v>9</v>
      </c>
      <c r="J1" s="41" t="s">
        <v>3</v>
      </c>
      <c r="K1" s="41" t="s">
        <v>7</v>
      </c>
      <c r="L1" s="41" t="s">
        <v>133</v>
      </c>
      <c r="M1" s="41" t="s">
        <v>134</v>
      </c>
      <c r="N1" s="41" t="s">
        <v>135</v>
      </c>
      <c r="O1" s="41" t="s">
        <v>11</v>
      </c>
      <c r="P1" s="41" t="s">
        <v>75</v>
      </c>
      <c r="Q1" s="41" t="s">
        <v>76</v>
      </c>
      <c r="R1" s="4" t="s">
        <v>13</v>
      </c>
      <c r="S1" s="4" t="s">
        <v>14</v>
      </c>
      <c r="T1" s="4" t="s">
        <v>1</v>
      </c>
      <c r="U1" s="5" t="s">
        <v>15</v>
      </c>
    </row>
    <row r="2" spans="1:22" ht="12.75">
      <c r="A2" s="51" t="s">
        <v>115</v>
      </c>
      <c r="B2" s="19" t="s">
        <v>81</v>
      </c>
      <c r="C2" s="19" t="s">
        <v>82</v>
      </c>
      <c r="D2" s="19" t="s">
        <v>17</v>
      </c>
      <c r="E2" s="19" t="s">
        <v>83</v>
      </c>
      <c r="F2" s="20">
        <v>35.19</v>
      </c>
      <c r="G2" s="20">
        <v>18.13</v>
      </c>
      <c r="H2" s="20">
        <v>33.17</v>
      </c>
      <c r="I2" s="21" t="s">
        <v>127</v>
      </c>
      <c r="J2" s="20">
        <v>11.86</v>
      </c>
      <c r="K2" s="20">
        <v>1.65</v>
      </c>
      <c r="L2" s="21" t="s">
        <v>127</v>
      </c>
      <c r="M2" s="21" t="s">
        <v>127</v>
      </c>
      <c r="N2" s="21" t="s">
        <v>127</v>
      </c>
      <c r="O2" s="21" t="s">
        <v>127</v>
      </c>
      <c r="P2" s="21" t="s">
        <v>127</v>
      </c>
      <c r="Q2" s="42" t="s">
        <v>18</v>
      </c>
      <c r="R2" s="13" t="s">
        <v>127</v>
      </c>
      <c r="S2" s="13" t="s">
        <v>127</v>
      </c>
      <c r="T2" s="13" t="s">
        <v>127</v>
      </c>
      <c r="U2" s="14" t="s">
        <v>127</v>
      </c>
      <c r="V2" s="1">
        <f aca="true" t="shared" si="0" ref="V2:V13">SUM(F2:P2)</f>
        <v>100</v>
      </c>
    </row>
    <row r="3" spans="1:22" ht="12.75">
      <c r="A3" s="51"/>
      <c r="B3" s="19" t="s">
        <v>70</v>
      </c>
      <c r="C3" s="19" t="s">
        <v>82</v>
      </c>
      <c r="D3" s="19" t="s">
        <v>71</v>
      </c>
      <c r="E3" s="19" t="s">
        <v>83</v>
      </c>
      <c r="F3" s="20">
        <v>35.04</v>
      </c>
      <c r="G3" s="20">
        <v>20.51</v>
      </c>
      <c r="H3" s="20">
        <v>28.55</v>
      </c>
      <c r="I3" s="21" t="s">
        <v>127</v>
      </c>
      <c r="J3" s="20">
        <v>13.21</v>
      </c>
      <c r="K3" s="20">
        <v>2.62</v>
      </c>
      <c r="L3" s="21" t="s">
        <v>127</v>
      </c>
      <c r="M3" s="21" t="s">
        <v>127</v>
      </c>
      <c r="N3" s="21" t="s">
        <v>127</v>
      </c>
      <c r="O3" s="21" t="s">
        <v>127</v>
      </c>
      <c r="P3" s="21" t="s">
        <v>127</v>
      </c>
      <c r="Q3" s="42" t="s">
        <v>18</v>
      </c>
      <c r="R3" s="13" t="s">
        <v>127</v>
      </c>
      <c r="S3" s="13" t="s">
        <v>127</v>
      </c>
      <c r="T3" s="13" t="s">
        <v>127</v>
      </c>
      <c r="U3" s="14" t="s">
        <v>127</v>
      </c>
      <c r="V3" s="1">
        <f t="shared" si="0"/>
        <v>99.93</v>
      </c>
    </row>
    <row r="4" spans="1:22" ht="12.75">
      <c r="A4" s="51"/>
      <c r="B4" s="19" t="s">
        <v>70</v>
      </c>
      <c r="C4" s="19" t="s">
        <v>82</v>
      </c>
      <c r="D4" s="19" t="s">
        <v>72</v>
      </c>
      <c r="E4" s="19" t="s">
        <v>83</v>
      </c>
      <c r="F4" s="20">
        <v>35.82</v>
      </c>
      <c r="G4" s="20">
        <v>18.34</v>
      </c>
      <c r="H4" s="20">
        <v>30.69</v>
      </c>
      <c r="I4" s="21" t="s">
        <v>127</v>
      </c>
      <c r="J4" s="20">
        <v>11.83</v>
      </c>
      <c r="K4" s="20">
        <v>3.32</v>
      </c>
      <c r="L4" s="21" t="s">
        <v>127</v>
      </c>
      <c r="M4" s="21" t="s">
        <v>127</v>
      </c>
      <c r="N4" s="21" t="s">
        <v>127</v>
      </c>
      <c r="O4" s="21" t="s">
        <v>127</v>
      </c>
      <c r="P4" s="21" t="s">
        <v>127</v>
      </c>
      <c r="Q4" s="42" t="s">
        <v>18</v>
      </c>
      <c r="R4" s="13" t="s">
        <v>127</v>
      </c>
      <c r="S4" s="13" t="s">
        <v>127</v>
      </c>
      <c r="T4" s="13" t="s">
        <v>127</v>
      </c>
      <c r="U4" s="14" t="s">
        <v>127</v>
      </c>
      <c r="V4" s="1">
        <f t="shared" si="0"/>
        <v>99.99999999999999</v>
      </c>
    </row>
    <row r="5" spans="1:22" ht="13.5" customHeight="1">
      <c r="A5" s="51"/>
      <c r="B5" s="19" t="s">
        <v>47</v>
      </c>
      <c r="C5" s="19" t="s">
        <v>82</v>
      </c>
      <c r="D5" s="19" t="s">
        <v>48</v>
      </c>
      <c r="E5" s="22" t="s">
        <v>127</v>
      </c>
      <c r="F5" s="20">
        <v>37.06</v>
      </c>
      <c r="G5" s="20">
        <v>18</v>
      </c>
      <c r="H5" s="20">
        <v>28.13</v>
      </c>
      <c r="I5" s="21" t="s">
        <v>127</v>
      </c>
      <c r="J5" s="20">
        <v>11.54</v>
      </c>
      <c r="K5" s="20">
        <v>5.27</v>
      </c>
      <c r="L5" s="21" t="s">
        <v>127</v>
      </c>
      <c r="M5" s="21" t="s">
        <v>127</v>
      </c>
      <c r="N5" s="21" t="s">
        <v>127</v>
      </c>
      <c r="O5" s="21" t="s">
        <v>127</v>
      </c>
      <c r="P5" s="21" t="s">
        <v>127</v>
      </c>
      <c r="Q5" s="42" t="s">
        <v>18</v>
      </c>
      <c r="R5" s="6" t="s">
        <v>19</v>
      </c>
      <c r="S5" s="6" t="s">
        <v>20</v>
      </c>
      <c r="T5" s="6" t="s">
        <v>21</v>
      </c>
      <c r="U5" s="7" t="s">
        <v>33</v>
      </c>
      <c r="V5" s="1">
        <f t="shared" si="0"/>
        <v>99.99999999999999</v>
      </c>
    </row>
    <row r="6" spans="1:22" ht="12.75">
      <c r="A6" s="22"/>
      <c r="B6" s="19" t="s">
        <v>16</v>
      </c>
      <c r="C6" s="19" t="s">
        <v>82</v>
      </c>
      <c r="D6" s="19" t="s">
        <v>17</v>
      </c>
      <c r="E6" s="22" t="s">
        <v>127</v>
      </c>
      <c r="F6" s="20">
        <v>32.17</v>
      </c>
      <c r="G6" s="20">
        <v>24.53</v>
      </c>
      <c r="H6" s="20">
        <v>26.42</v>
      </c>
      <c r="I6" s="21" t="s">
        <v>127</v>
      </c>
      <c r="J6" s="20">
        <v>12.03</v>
      </c>
      <c r="K6" s="20">
        <v>4.86</v>
      </c>
      <c r="L6" s="21" t="s">
        <v>127</v>
      </c>
      <c r="M6" s="21" t="s">
        <v>127</v>
      </c>
      <c r="N6" s="21" t="s">
        <v>127</v>
      </c>
      <c r="O6" s="21" t="s">
        <v>127</v>
      </c>
      <c r="P6" s="21" t="s">
        <v>127</v>
      </c>
      <c r="Q6" s="42" t="s">
        <v>18</v>
      </c>
      <c r="R6" s="6" t="s">
        <v>19</v>
      </c>
      <c r="S6" s="6" t="s">
        <v>20</v>
      </c>
      <c r="T6" s="6" t="s">
        <v>21</v>
      </c>
      <c r="U6" s="7" t="s">
        <v>22</v>
      </c>
      <c r="V6" s="1">
        <f t="shared" si="0"/>
        <v>100.01</v>
      </c>
    </row>
    <row r="7" spans="1:22" ht="12.75">
      <c r="A7" s="22"/>
      <c r="B7" s="23" t="s">
        <v>57</v>
      </c>
      <c r="C7" s="23" t="s">
        <v>77</v>
      </c>
      <c r="D7" s="23" t="s">
        <v>58</v>
      </c>
      <c r="E7" s="24" t="s">
        <v>127</v>
      </c>
      <c r="F7" s="20">
        <v>34.7</v>
      </c>
      <c r="G7" s="20">
        <v>19.4</v>
      </c>
      <c r="H7" s="20">
        <v>33.9</v>
      </c>
      <c r="I7" s="21" t="s">
        <v>127</v>
      </c>
      <c r="J7" s="20">
        <v>11.5</v>
      </c>
      <c r="K7" s="20">
        <v>0.4</v>
      </c>
      <c r="L7" s="21" t="s">
        <v>127</v>
      </c>
      <c r="M7" s="21" t="s">
        <v>127</v>
      </c>
      <c r="N7" s="21" t="s">
        <v>127</v>
      </c>
      <c r="O7" s="21" t="s">
        <v>127</v>
      </c>
      <c r="P7" s="21" t="s">
        <v>127</v>
      </c>
      <c r="Q7" s="43" t="s">
        <v>18</v>
      </c>
      <c r="R7" s="8" t="s">
        <v>19</v>
      </c>
      <c r="S7" s="6" t="s">
        <v>20</v>
      </c>
      <c r="T7" s="6" t="s">
        <v>51</v>
      </c>
      <c r="U7" s="7" t="s">
        <v>52</v>
      </c>
      <c r="V7" s="1">
        <f t="shared" si="0"/>
        <v>99.9</v>
      </c>
    </row>
    <row r="8" spans="1:22" ht="12.75">
      <c r="A8" s="22"/>
      <c r="B8" s="23" t="s">
        <v>49</v>
      </c>
      <c r="C8" s="23" t="s">
        <v>77</v>
      </c>
      <c r="D8" s="23" t="s">
        <v>53</v>
      </c>
      <c r="E8" s="24" t="s">
        <v>127</v>
      </c>
      <c r="F8" s="20">
        <v>49.7</v>
      </c>
      <c r="G8" s="20">
        <v>13.6</v>
      </c>
      <c r="H8" s="20">
        <v>21.1</v>
      </c>
      <c r="I8" s="21" t="s">
        <v>127</v>
      </c>
      <c r="J8" s="20">
        <v>8.7</v>
      </c>
      <c r="K8" s="20">
        <v>3.6</v>
      </c>
      <c r="L8" s="20">
        <v>2.3</v>
      </c>
      <c r="M8" s="20">
        <v>1</v>
      </c>
      <c r="N8" s="21" t="s">
        <v>127</v>
      </c>
      <c r="O8" s="21" t="s">
        <v>127</v>
      </c>
      <c r="P8" s="21" t="s">
        <v>127</v>
      </c>
      <c r="Q8" s="43" t="s">
        <v>78</v>
      </c>
      <c r="R8" s="6" t="s">
        <v>50</v>
      </c>
      <c r="S8" s="6" t="s">
        <v>20</v>
      </c>
      <c r="T8" s="6" t="s">
        <v>51</v>
      </c>
      <c r="U8" s="7" t="s">
        <v>52</v>
      </c>
      <c r="V8" s="1">
        <f t="shared" si="0"/>
        <v>100</v>
      </c>
    </row>
    <row r="9" spans="1:22" ht="12.75">
      <c r="A9" s="22"/>
      <c r="B9" s="23" t="s">
        <v>49</v>
      </c>
      <c r="C9" s="23" t="s">
        <v>77</v>
      </c>
      <c r="D9" s="23" t="s">
        <v>54</v>
      </c>
      <c r="E9" s="24" t="s">
        <v>127</v>
      </c>
      <c r="F9" s="20">
        <v>56.7</v>
      </c>
      <c r="G9" s="20">
        <v>16.4</v>
      </c>
      <c r="H9" s="20">
        <v>11.8</v>
      </c>
      <c r="I9" s="21" t="s">
        <v>127</v>
      </c>
      <c r="J9" s="20">
        <v>10.9</v>
      </c>
      <c r="K9" s="20">
        <v>1.7</v>
      </c>
      <c r="L9" s="20">
        <v>2.1</v>
      </c>
      <c r="M9" s="21" t="s">
        <v>127</v>
      </c>
      <c r="N9" s="21" t="s">
        <v>127</v>
      </c>
      <c r="O9" s="21" t="s">
        <v>127</v>
      </c>
      <c r="P9" s="21" t="s">
        <v>127</v>
      </c>
      <c r="Q9" s="43" t="s">
        <v>18</v>
      </c>
      <c r="R9" s="6" t="s">
        <v>50</v>
      </c>
      <c r="S9" s="6" t="s">
        <v>20</v>
      </c>
      <c r="T9" s="6" t="s">
        <v>51</v>
      </c>
      <c r="U9" s="7" t="s">
        <v>52</v>
      </c>
      <c r="V9" s="1">
        <f t="shared" si="0"/>
        <v>99.6</v>
      </c>
    </row>
    <row r="10" spans="1:22" ht="12.75">
      <c r="A10" s="22"/>
      <c r="B10" s="23" t="s">
        <v>49</v>
      </c>
      <c r="C10" s="23" t="s">
        <v>77</v>
      </c>
      <c r="D10" s="23" t="s">
        <v>55</v>
      </c>
      <c r="E10" s="24" t="s">
        <v>127</v>
      </c>
      <c r="F10" s="20">
        <v>51</v>
      </c>
      <c r="G10" s="20">
        <v>15.3</v>
      </c>
      <c r="H10" s="20">
        <v>15.8</v>
      </c>
      <c r="I10" s="21" t="s">
        <v>127</v>
      </c>
      <c r="J10" s="20">
        <v>9.2</v>
      </c>
      <c r="K10" s="20">
        <v>3.6</v>
      </c>
      <c r="L10" s="20">
        <v>2.9</v>
      </c>
      <c r="M10" s="20">
        <v>2.2</v>
      </c>
      <c r="N10" s="21" t="s">
        <v>127</v>
      </c>
      <c r="O10" s="21" t="s">
        <v>127</v>
      </c>
      <c r="P10" s="21" t="s">
        <v>127</v>
      </c>
      <c r="Q10" s="43" t="s">
        <v>78</v>
      </c>
      <c r="R10" s="6" t="s">
        <v>50</v>
      </c>
      <c r="S10" s="6" t="s">
        <v>20</v>
      </c>
      <c r="T10" s="6" t="s">
        <v>51</v>
      </c>
      <c r="U10" s="7" t="s">
        <v>52</v>
      </c>
      <c r="V10" s="1">
        <f t="shared" si="0"/>
        <v>100</v>
      </c>
    </row>
    <row r="11" spans="1:22" ht="12.75">
      <c r="A11" s="22"/>
      <c r="B11" s="23" t="s">
        <v>60</v>
      </c>
      <c r="C11" s="23" t="s">
        <v>77</v>
      </c>
      <c r="D11" s="23" t="s">
        <v>17</v>
      </c>
      <c r="E11" s="24" t="s">
        <v>127</v>
      </c>
      <c r="F11" s="20">
        <v>34.5</v>
      </c>
      <c r="G11" s="20">
        <v>16.9</v>
      </c>
      <c r="H11" s="20">
        <v>36.8</v>
      </c>
      <c r="I11" s="21" t="s">
        <v>127</v>
      </c>
      <c r="J11" s="20">
        <v>11.8</v>
      </c>
      <c r="K11" s="21" t="s">
        <v>127</v>
      </c>
      <c r="L11" s="21" t="s">
        <v>127</v>
      </c>
      <c r="M11" s="21" t="s">
        <v>127</v>
      </c>
      <c r="N11" s="21" t="s">
        <v>127</v>
      </c>
      <c r="O11" s="21" t="s">
        <v>127</v>
      </c>
      <c r="P11" s="21" t="s">
        <v>127</v>
      </c>
      <c r="Q11" s="43" t="s">
        <v>78</v>
      </c>
      <c r="R11" s="8" t="s">
        <v>19</v>
      </c>
      <c r="S11" s="6" t="s">
        <v>20</v>
      </c>
      <c r="T11" s="6" t="s">
        <v>51</v>
      </c>
      <c r="U11" s="7" t="s">
        <v>52</v>
      </c>
      <c r="V11" s="1">
        <f t="shared" si="0"/>
        <v>99.99999999999999</v>
      </c>
    </row>
    <row r="12" spans="1:22" ht="12.75">
      <c r="A12" s="22"/>
      <c r="B12" s="19" t="s">
        <v>24</v>
      </c>
      <c r="C12" s="19" t="s">
        <v>82</v>
      </c>
      <c r="D12" s="19" t="s">
        <v>17</v>
      </c>
      <c r="E12" s="22" t="s">
        <v>127</v>
      </c>
      <c r="F12" s="20">
        <v>31.28</v>
      </c>
      <c r="G12" s="20">
        <v>22.98</v>
      </c>
      <c r="H12" s="20">
        <v>34.16</v>
      </c>
      <c r="I12" s="21" t="s">
        <v>127</v>
      </c>
      <c r="J12" s="20">
        <v>10.97</v>
      </c>
      <c r="K12" s="20">
        <v>0.6</v>
      </c>
      <c r="L12" s="21" t="s">
        <v>127</v>
      </c>
      <c r="M12" s="21" t="s">
        <v>127</v>
      </c>
      <c r="N12" s="21" t="s">
        <v>127</v>
      </c>
      <c r="O12" s="21" t="s">
        <v>127</v>
      </c>
      <c r="P12" s="21" t="s">
        <v>127</v>
      </c>
      <c r="Q12" s="42" t="s">
        <v>18</v>
      </c>
      <c r="R12" s="6" t="s">
        <v>19</v>
      </c>
      <c r="S12" s="6" t="s">
        <v>20</v>
      </c>
      <c r="T12" s="6" t="s">
        <v>21</v>
      </c>
      <c r="U12" s="7" t="s">
        <v>22</v>
      </c>
      <c r="V12" s="1">
        <f t="shared" si="0"/>
        <v>99.99</v>
      </c>
    </row>
    <row r="13" spans="1:22" ht="12.75">
      <c r="A13" s="22"/>
      <c r="B13" s="19" t="s">
        <v>24</v>
      </c>
      <c r="C13" s="19" t="s">
        <v>86</v>
      </c>
      <c r="D13" s="19" t="s">
        <v>26</v>
      </c>
      <c r="E13" s="22" t="s">
        <v>127</v>
      </c>
      <c r="F13" s="20">
        <v>31.15</v>
      </c>
      <c r="G13" s="20">
        <v>19.92</v>
      </c>
      <c r="H13" s="20">
        <v>38.6</v>
      </c>
      <c r="I13" s="21" t="s">
        <v>127</v>
      </c>
      <c r="J13" s="20">
        <v>9.24</v>
      </c>
      <c r="K13" s="20">
        <v>1.1</v>
      </c>
      <c r="L13" s="21" t="s">
        <v>127</v>
      </c>
      <c r="M13" s="21" t="s">
        <v>127</v>
      </c>
      <c r="N13" s="21" t="s">
        <v>127</v>
      </c>
      <c r="O13" s="21" t="s">
        <v>127</v>
      </c>
      <c r="P13" s="21" t="s">
        <v>127</v>
      </c>
      <c r="Q13" s="42" t="s">
        <v>18</v>
      </c>
      <c r="R13" s="6" t="s">
        <v>19</v>
      </c>
      <c r="S13" s="6" t="s">
        <v>20</v>
      </c>
      <c r="T13" s="6" t="s">
        <v>21</v>
      </c>
      <c r="U13" s="7" t="s">
        <v>22</v>
      </c>
      <c r="V13" s="1">
        <f t="shared" si="0"/>
        <v>100.00999999999999</v>
      </c>
    </row>
    <row r="14" spans="1:22" s="3" customFormat="1" ht="12.75">
      <c r="A14" s="38"/>
      <c r="B14" s="25" t="s">
        <v>79</v>
      </c>
      <c r="C14" s="26"/>
      <c r="D14" s="26" t="s">
        <v>127</v>
      </c>
      <c r="E14" s="26" t="s">
        <v>127</v>
      </c>
      <c r="F14" s="27">
        <f>AVERAGE(F2:F13)</f>
        <v>38.692499999999995</v>
      </c>
      <c r="G14" s="27">
        <f aca="true" t="shared" si="1" ref="G14:L14">AVERAGE(G2:G13)</f>
        <v>18.6675</v>
      </c>
      <c r="H14" s="27">
        <f t="shared" si="1"/>
        <v>28.26</v>
      </c>
      <c r="I14" s="28" t="s">
        <v>127</v>
      </c>
      <c r="J14" s="27">
        <f t="shared" si="1"/>
        <v>11.065</v>
      </c>
      <c r="K14" s="27">
        <f t="shared" si="1"/>
        <v>2.6109090909090913</v>
      </c>
      <c r="L14" s="27">
        <f t="shared" si="1"/>
        <v>2.4333333333333336</v>
      </c>
      <c r="M14" s="27">
        <f>AVERAGE(M2:M13)</f>
        <v>1.6</v>
      </c>
      <c r="N14" s="28" t="s">
        <v>127</v>
      </c>
      <c r="O14" s="28" t="s">
        <v>127</v>
      </c>
      <c r="P14" s="28" t="s">
        <v>127</v>
      </c>
      <c r="Q14" s="44"/>
      <c r="R14" s="16" t="s">
        <v>127</v>
      </c>
      <c r="S14" s="16" t="s">
        <v>127</v>
      </c>
      <c r="T14" s="16" t="s">
        <v>127</v>
      </c>
      <c r="U14" s="17" t="s">
        <v>127</v>
      </c>
      <c r="V14" s="1">
        <f>SUM(F14:P14)</f>
        <v>103.32924242424242</v>
      </c>
    </row>
    <row r="15" spans="1:21" ht="12.75">
      <c r="A15" s="22"/>
      <c r="B15" s="24"/>
      <c r="C15" s="24"/>
      <c r="D15" s="24"/>
      <c r="E15" s="2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5"/>
      <c r="R15" s="13"/>
      <c r="S15" s="13"/>
      <c r="T15" s="13"/>
      <c r="U15" s="14"/>
    </row>
    <row r="16" spans="1:22" ht="12.75">
      <c r="A16" s="51" t="s">
        <v>117</v>
      </c>
      <c r="B16" s="23" t="s">
        <v>49</v>
      </c>
      <c r="C16" s="23" t="s">
        <v>77</v>
      </c>
      <c r="D16" s="23" t="s">
        <v>17</v>
      </c>
      <c r="E16" s="24" t="s">
        <v>127</v>
      </c>
      <c r="F16" s="20">
        <v>31.6</v>
      </c>
      <c r="G16" s="20">
        <v>9.2</v>
      </c>
      <c r="H16" s="20">
        <v>45.2</v>
      </c>
      <c r="I16" s="21" t="s">
        <v>127</v>
      </c>
      <c r="J16" s="20">
        <v>5.2</v>
      </c>
      <c r="K16" s="20">
        <v>4.2</v>
      </c>
      <c r="L16" s="20">
        <v>2.1</v>
      </c>
      <c r="M16" s="20">
        <v>2.3</v>
      </c>
      <c r="N16" s="21" t="s">
        <v>127</v>
      </c>
      <c r="O16" s="21" t="s">
        <v>127</v>
      </c>
      <c r="P16" s="21" t="s">
        <v>127</v>
      </c>
      <c r="Q16" s="43" t="s">
        <v>18</v>
      </c>
      <c r="R16" s="6" t="s">
        <v>50</v>
      </c>
      <c r="S16" s="6" t="s">
        <v>20</v>
      </c>
      <c r="T16" s="6" t="s">
        <v>51</v>
      </c>
      <c r="U16" s="7" t="s">
        <v>52</v>
      </c>
      <c r="V16" s="1">
        <f>SUM(F16:P16)</f>
        <v>99.8</v>
      </c>
    </row>
    <row r="17" spans="1:22" ht="12.75">
      <c r="A17" s="51"/>
      <c r="B17" s="23" t="s">
        <v>57</v>
      </c>
      <c r="C17" s="23" t="s">
        <v>77</v>
      </c>
      <c r="D17" s="23" t="s">
        <v>17</v>
      </c>
      <c r="E17" s="24" t="s">
        <v>127</v>
      </c>
      <c r="F17" s="20">
        <v>27.6</v>
      </c>
      <c r="G17" s="20">
        <v>14.7</v>
      </c>
      <c r="H17" s="20">
        <v>49.1</v>
      </c>
      <c r="I17" s="21" t="s">
        <v>127</v>
      </c>
      <c r="J17" s="20">
        <v>8.2</v>
      </c>
      <c r="K17" s="20">
        <v>0.5</v>
      </c>
      <c r="L17" s="21" t="s">
        <v>127</v>
      </c>
      <c r="M17" s="21" t="s">
        <v>127</v>
      </c>
      <c r="N17" s="21" t="s">
        <v>127</v>
      </c>
      <c r="O17" s="21" t="s">
        <v>127</v>
      </c>
      <c r="P17" s="21" t="s">
        <v>127</v>
      </c>
      <c r="Q17" s="43" t="s">
        <v>18</v>
      </c>
      <c r="R17" s="8" t="s">
        <v>19</v>
      </c>
      <c r="S17" s="6" t="s">
        <v>20</v>
      </c>
      <c r="T17" s="6" t="s">
        <v>51</v>
      </c>
      <c r="U17" s="7" t="s">
        <v>52</v>
      </c>
      <c r="V17" s="1">
        <f>SUM(F17:P17)</f>
        <v>100.10000000000001</v>
      </c>
    </row>
    <row r="18" spans="1:22" ht="12.75">
      <c r="A18" s="52"/>
      <c r="B18" s="29" t="s">
        <v>61</v>
      </c>
      <c r="C18" s="30" t="s">
        <v>77</v>
      </c>
      <c r="D18" s="30" t="s">
        <v>62</v>
      </c>
      <c r="E18" s="31" t="s">
        <v>127</v>
      </c>
      <c r="F18" s="32">
        <v>26.4</v>
      </c>
      <c r="G18" s="32">
        <v>14.7</v>
      </c>
      <c r="H18" s="32">
        <v>48.7</v>
      </c>
      <c r="I18" s="33" t="s">
        <v>127</v>
      </c>
      <c r="J18" s="32">
        <v>9.2</v>
      </c>
      <c r="K18" s="32">
        <v>0.6</v>
      </c>
      <c r="L18" s="33" t="s">
        <v>127</v>
      </c>
      <c r="M18" s="32">
        <v>0.4</v>
      </c>
      <c r="N18" s="33" t="s">
        <v>127</v>
      </c>
      <c r="O18" s="33" t="s">
        <v>127</v>
      </c>
      <c r="P18" s="33" t="s">
        <v>127</v>
      </c>
      <c r="Q18" s="46" t="s">
        <v>78</v>
      </c>
      <c r="R18" s="8" t="s">
        <v>19</v>
      </c>
      <c r="S18" s="6" t="s">
        <v>20</v>
      </c>
      <c r="T18" s="6" t="s">
        <v>51</v>
      </c>
      <c r="U18" s="7" t="s">
        <v>52</v>
      </c>
      <c r="V18" s="1">
        <f>SUM(F18:P18)</f>
        <v>100</v>
      </c>
    </row>
    <row r="19" spans="1:21" ht="12.75">
      <c r="A19" s="22"/>
      <c r="B19" s="22"/>
      <c r="C19" s="24"/>
      <c r="D19" s="24"/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45"/>
      <c r="R19" s="15"/>
      <c r="S19" s="13"/>
      <c r="T19" s="13"/>
      <c r="U19" s="14"/>
    </row>
    <row r="20" spans="1:22" ht="12.75">
      <c r="A20" s="53" t="s">
        <v>118</v>
      </c>
      <c r="B20" s="19" t="s">
        <v>28</v>
      </c>
      <c r="C20" s="19" t="s">
        <v>82</v>
      </c>
      <c r="D20" s="19" t="s">
        <v>29</v>
      </c>
      <c r="E20" s="22" t="s">
        <v>127</v>
      </c>
      <c r="F20" s="20">
        <v>29.63</v>
      </c>
      <c r="G20" s="20">
        <v>18.33</v>
      </c>
      <c r="H20" s="20">
        <v>31.82</v>
      </c>
      <c r="I20" s="21" t="s">
        <v>127</v>
      </c>
      <c r="J20" s="20">
        <v>9.55</v>
      </c>
      <c r="K20" s="20">
        <v>10.66</v>
      </c>
      <c r="L20" s="21" t="s">
        <v>127</v>
      </c>
      <c r="M20" s="21" t="s">
        <v>127</v>
      </c>
      <c r="N20" s="21" t="s">
        <v>127</v>
      </c>
      <c r="O20" s="21" t="s">
        <v>127</v>
      </c>
      <c r="P20" s="21" t="s">
        <v>127</v>
      </c>
      <c r="Q20" s="42" t="s">
        <v>18</v>
      </c>
      <c r="R20" s="6" t="s">
        <v>19</v>
      </c>
      <c r="S20" s="6" t="s">
        <v>20</v>
      </c>
      <c r="T20" s="6" t="s">
        <v>21</v>
      </c>
      <c r="U20" s="7" t="s">
        <v>22</v>
      </c>
      <c r="V20" s="1">
        <f>SUM(F20:P20)</f>
        <v>99.99</v>
      </c>
    </row>
    <row r="21" spans="1:22" ht="12.75">
      <c r="A21" s="54"/>
      <c r="B21" s="29" t="s">
        <v>16</v>
      </c>
      <c r="C21" s="29" t="s">
        <v>93</v>
      </c>
      <c r="D21" s="29" t="s">
        <v>23</v>
      </c>
      <c r="E21" s="34" t="s">
        <v>127</v>
      </c>
      <c r="F21" s="32">
        <v>32.02</v>
      </c>
      <c r="G21" s="32">
        <v>17.08</v>
      </c>
      <c r="H21" s="32">
        <v>21.14</v>
      </c>
      <c r="I21" s="33" t="s">
        <v>127</v>
      </c>
      <c r="J21" s="32">
        <v>8.44</v>
      </c>
      <c r="K21" s="32">
        <v>21.32</v>
      </c>
      <c r="L21" s="33" t="s">
        <v>127</v>
      </c>
      <c r="M21" s="33" t="s">
        <v>127</v>
      </c>
      <c r="N21" s="33" t="s">
        <v>127</v>
      </c>
      <c r="O21" s="33" t="s">
        <v>127</v>
      </c>
      <c r="P21" s="33" t="s">
        <v>127</v>
      </c>
      <c r="Q21" s="47" t="s">
        <v>18</v>
      </c>
      <c r="R21" s="6" t="s">
        <v>19</v>
      </c>
      <c r="S21" s="6" t="s">
        <v>20</v>
      </c>
      <c r="T21" s="6" t="s">
        <v>21</v>
      </c>
      <c r="U21" s="7" t="s">
        <v>22</v>
      </c>
      <c r="V21" s="1">
        <f>SUM(F21:P21)</f>
        <v>100</v>
      </c>
    </row>
    <row r="22" spans="1:21" ht="12.75">
      <c r="A22" s="22"/>
      <c r="B22" s="22"/>
      <c r="C22" s="22"/>
      <c r="D22" s="22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8"/>
      <c r="R22" s="13"/>
      <c r="S22" s="13"/>
      <c r="T22" s="13"/>
      <c r="U22" s="14"/>
    </row>
    <row r="23" spans="1:22" ht="12.75">
      <c r="A23" s="55" t="s">
        <v>128</v>
      </c>
      <c r="B23" s="19" t="s">
        <v>129</v>
      </c>
      <c r="C23" s="23" t="s">
        <v>77</v>
      </c>
      <c r="D23" s="22"/>
      <c r="E23" s="22"/>
      <c r="F23" s="21">
        <v>72.4</v>
      </c>
      <c r="G23" s="21">
        <v>21.3</v>
      </c>
      <c r="H23" s="21" t="s">
        <v>127</v>
      </c>
      <c r="I23" s="21" t="s">
        <v>127</v>
      </c>
      <c r="J23" s="21" t="s">
        <v>127</v>
      </c>
      <c r="K23" s="21">
        <v>5.1</v>
      </c>
      <c r="L23" s="21" t="s">
        <v>127</v>
      </c>
      <c r="M23" s="21">
        <v>1.2</v>
      </c>
      <c r="N23" s="21" t="s">
        <v>127</v>
      </c>
      <c r="O23" s="21" t="s">
        <v>127</v>
      </c>
      <c r="P23" s="21" t="s">
        <v>127</v>
      </c>
      <c r="Q23" s="21" t="s">
        <v>127</v>
      </c>
      <c r="R23" s="13"/>
      <c r="S23" s="13"/>
      <c r="T23" s="13"/>
      <c r="U23" s="14"/>
      <c r="V23" s="1">
        <f>SUM(F23:P23)</f>
        <v>100</v>
      </c>
    </row>
    <row r="24" spans="1:22" ht="12.75">
      <c r="A24" s="56"/>
      <c r="B24" s="30" t="s">
        <v>59</v>
      </c>
      <c r="C24" s="30" t="s">
        <v>77</v>
      </c>
      <c r="D24" s="30" t="s">
        <v>58</v>
      </c>
      <c r="E24" s="31" t="s">
        <v>127</v>
      </c>
      <c r="F24" s="32">
        <v>92.4</v>
      </c>
      <c r="G24" s="32">
        <v>5.2</v>
      </c>
      <c r="H24" s="32">
        <v>2.5</v>
      </c>
      <c r="I24" s="33" t="s">
        <v>127</v>
      </c>
      <c r="J24" s="33" t="s">
        <v>127</v>
      </c>
      <c r="K24" s="33" t="s">
        <v>127</v>
      </c>
      <c r="L24" s="33" t="s">
        <v>127</v>
      </c>
      <c r="M24" s="33" t="s">
        <v>127</v>
      </c>
      <c r="N24" s="33" t="s">
        <v>127</v>
      </c>
      <c r="O24" s="33" t="s">
        <v>127</v>
      </c>
      <c r="P24" s="33" t="s">
        <v>127</v>
      </c>
      <c r="Q24" s="46" t="s">
        <v>78</v>
      </c>
      <c r="R24" s="6" t="s">
        <v>19</v>
      </c>
      <c r="S24" s="6" t="s">
        <v>20</v>
      </c>
      <c r="T24" s="6" t="s">
        <v>51</v>
      </c>
      <c r="U24" s="7" t="s">
        <v>52</v>
      </c>
      <c r="V24" s="1">
        <f>SUM(F24:P24)</f>
        <v>100.10000000000001</v>
      </c>
    </row>
    <row r="25" spans="1:21" ht="12.75">
      <c r="A25" s="22"/>
      <c r="B25" s="24"/>
      <c r="C25" s="24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5"/>
      <c r="R25" s="13"/>
      <c r="S25" s="13"/>
      <c r="T25" s="13"/>
      <c r="U25" s="14"/>
    </row>
    <row r="26" spans="1:21" ht="12.75">
      <c r="A26" s="22"/>
      <c r="B26" s="24"/>
      <c r="C26" s="24"/>
      <c r="D26" s="24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5"/>
      <c r="R26" s="13"/>
      <c r="S26" s="13"/>
      <c r="T26" s="13"/>
      <c r="U26" s="14"/>
    </row>
    <row r="27" spans="1:22" ht="12.75">
      <c r="A27" s="19" t="s">
        <v>120</v>
      </c>
      <c r="B27" s="19" t="s">
        <v>31</v>
      </c>
      <c r="C27" s="19" t="s">
        <v>80</v>
      </c>
      <c r="D27" s="19" t="s">
        <v>37</v>
      </c>
      <c r="E27" s="22" t="s">
        <v>127</v>
      </c>
      <c r="F27" s="20">
        <v>34.4</v>
      </c>
      <c r="G27" s="20">
        <v>19.67</v>
      </c>
      <c r="H27" s="20">
        <v>27.11</v>
      </c>
      <c r="I27" s="21" t="s">
        <v>127</v>
      </c>
      <c r="J27" s="20">
        <v>13.82</v>
      </c>
      <c r="K27" s="20">
        <v>1.12</v>
      </c>
      <c r="L27" s="20">
        <v>3.87</v>
      </c>
      <c r="M27" s="21" t="s">
        <v>127</v>
      </c>
      <c r="N27" s="21" t="s">
        <v>127</v>
      </c>
      <c r="O27" s="21" t="s">
        <v>127</v>
      </c>
      <c r="P27" s="21" t="s">
        <v>127</v>
      </c>
      <c r="Q27" s="42" t="s">
        <v>18</v>
      </c>
      <c r="R27" s="6" t="s">
        <v>19</v>
      </c>
      <c r="S27" s="6" t="s">
        <v>20</v>
      </c>
      <c r="T27" s="6" t="s">
        <v>21</v>
      </c>
      <c r="U27" s="7" t="s">
        <v>33</v>
      </c>
      <c r="V27" s="1">
        <f aca="true" t="shared" si="2" ref="V27:V32">SUM(F27:P27)</f>
        <v>99.99000000000001</v>
      </c>
    </row>
    <row r="28" spans="1:22" ht="12.75">
      <c r="A28" s="22"/>
      <c r="B28" s="19" t="s">
        <v>24</v>
      </c>
      <c r="C28" s="19" t="s">
        <v>85</v>
      </c>
      <c r="D28" s="19" t="s">
        <v>25</v>
      </c>
      <c r="E28" s="22" t="s">
        <v>127</v>
      </c>
      <c r="F28" s="20">
        <v>31.45</v>
      </c>
      <c r="G28" s="20">
        <v>22.52</v>
      </c>
      <c r="H28" s="20">
        <v>34.68</v>
      </c>
      <c r="I28" s="21" t="s">
        <v>127</v>
      </c>
      <c r="J28" s="20">
        <v>11.05</v>
      </c>
      <c r="K28" s="20">
        <v>0.3</v>
      </c>
      <c r="L28" s="21" t="s">
        <v>127</v>
      </c>
      <c r="M28" s="21" t="s">
        <v>127</v>
      </c>
      <c r="N28" s="21" t="s">
        <v>127</v>
      </c>
      <c r="O28" s="21" t="s">
        <v>127</v>
      </c>
      <c r="P28" s="21" t="s">
        <v>127</v>
      </c>
      <c r="Q28" s="42" t="s">
        <v>18</v>
      </c>
      <c r="R28" s="6" t="s">
        <v>19</v>
      </c>
      <c r="S28" s="6" t="s">
        <v>20</v>
      </c>
      <c r="T28" s="6" t="s">
        <v>21</v>
      </c>
      <c r="U28" s="7" t="s">
        <v>22</v>
      </c>
      <c r="V28" s="1">
        <f t="shared" si="2"/>
        <v>100</v>
      </c>
    </row>
    <row r="29" spans="1:22" ht="12.75">
      <c r="A29" s="22"/>
      <c r="B29" s="19" t="s">
        <v>81</v>
      </c>
      <c r="C29" s="19" t="s">
        <v>84</v>
      </c>
      <c r="D29" s="19" t="s">
        <v>36</v>
      </c>
      <c r="E29" s="19" t="s">
        <v>99</v>
      </c>
      <c r="F29" s="20">
        <v>26.92</v>
      </c>
      <c r="G29" s="20">
        <v>15.17</v>
      </c>
      <c r="H29" s="20">
        <v>39.1</v>
      </c>
      <c r="I29" s="21" t="s">
        <v>127</v>
      </c>
      <c r="J29" s="20">
        <v>8.76</v>
      </c>
      <c r="K29" s="20">
        <v>10.1</v>
      </c>
      <c r="L29" s="21" t="s">
        <v>127</v>
      </c>
      <c r="M29" s="21" t="s">
        <v>127</v>
      </c>
      <c r="N29" s="21" t="s">
        <v>127</v>
      </c>
      <c r="O29" s="21" t="s">
        <v>127</v>
      </c>
      <c r="P29" s="21" t="s">
        <v>127</v>
      </c>
      <c r="Q29" s="42" t="s">
        <v>78</v>
      </c>
      <c r="R29" s="13" t="s">
        <v>127</v>
      </c>
      <c r="S29" s="13" t="s">
        <v>127</v>
      </c>
      <c r="T29" s="13" t="s">
        <v>127</v>
      </c>
      <c r="U29" s="14" t="s">
        <v>127</v>
      </c>
      <c r="V29" s="1">
        <f t="shared" si="2"/>
        <v>100.05</v>
      </c>
    </row>
    <row r="30" spans="1:22" ht="12.75">
      <c r="A30" s="22"/>
      <c r="B30" s="19" t="s">
        <v>65</v>
      </c>
      <c r="C30" s="19" t="s">
        <v>84</v>
      </c>
      <c r="D30" s="19" t="s">
        <v>36</v>
      </c>
      <c r="E30" s="22" t="s">
        <v>127</v>
      </c>
      <c r="F30" s="20">
        <v>37.04</v>
      </c>
      <c r="G30" s="20">
        <v>19.58</v>
      </c>
      <c r="H30" s="20">
        <v>28.29</v>
      </c>
      <c r="I30" s="21" t="s">
        <v>127</v>
      </c>
      <c r="J30" s="20">
        <v>13.84</v>
      </c>
      <c r="K30" s="20">
        <v>1.25</v>
      </c>
      <c r="L30" s="21" t="s">
        <v>127</v>
      </c>
      <c r="M30" s="21" t="s">
        <v>127</v>
      </c>
      <c r="N30" s="21" t="s">
        <v>127</v>
      </c>
      <c r="O30" s="21" t="s">
        <v>127</v>
      </c>
      <c r="P30" s="21" t="s">
        <v>127</v>
      </c>
      <c r="Q30" s="42" t="s">
        <v>78</v>
      </c>
      <c r="R30" s="13" t="s">
        <v>127</v>
      </c>
      <c r="S30" s="13" t="s">
        <v>127</v>
      </c>
      <c r="T30" s="13" t="s">
        <v>127</v>
      </c>
      <c r="U30" s="14" t="s">
        <v>127</v>
      </c>
      <c r="V30" s="1">
        <f t="shared" si="2"/>
        <v>100</v>
      </c>
    </row>
    <row r="31" spans="1:22" s="6" customFormat="1" ht="12.75">
      <c r="A31" s="22"/>
      <c r="B31" s="19" t="s">
        <v>31</v>
      </c>
      <c r="C31" s="19" t="s">
        <v>84</v>
      </c>
      <c r="D31" s="19" t="s">
        <v>36</v>
      </c>
      <c r="E31" s="22" t="s">
        <v>127</v>
      </c>
      <c r="F31" s="20">
        <v>54.42</v>
      </c>
      <c r="G31" s="20">
        <v>15.53</v>
      </c>
      <c r="H31" s="20">
        <v>12.5</v>
      </c>
      <c r="I31" s="21" t="s">
        <v>127</v>
      </c>
      <c r="J31" s="20">
        <v>4.3</v>
      </c>
      <c r="K31" s="20">
        <v>7.23</v>
      </c>
      <c r="L31" s="20">
        <v>5.25</v>
      </c>
      <c r="M31" s="21" t="s">
        <v>127</v>
      </c>
      <c r="N31" s="20">
        <v>0.7</v>
      </c>
      <c r="O31" s="21" t="s">
        <v>127</v>
      </c>
      <c r="P31" s="21" t="s">
        <v>127</v>
      </c>
      <c r="Q31" s="42" t="s">
        <v>18</v>
      </c>
      <c r="R31" s="6" t="s">
        <v>19</v>
      </c>
      <c r="S31" s="6" t="s">
        <v>20</v>
      </c>
      <c r="T31" s="6" t="s">
        <v>21</v>
      </c>
      <c r="U31" s="7" t="s">
        <v>33</v>
      </c>
      <c r="V31" s="1">
        <f t="shared" si="2"/>
        <v>99.93</v>
      </c>
    </row>
    <row r="32" spans="1:22" ht="12.75">
      <c r="A32" s="34"/>
      <c r="B32" s="29" t="s">
        <v>70</v>
      </c>
      <c r="C32" s="29" t="s">
        <v>95</v>
      </c>
      <c r="D32" s="29" t="s">
        <v>74</v>
      </c>
      <c r="E32" s="34" t="s">
        <v>127</v>
      </c>
      <c r="F32" s="32">
        <v>41.44</v>
      </c>
      <c r="G32" s="32">
        <v>15.05</v>
      </c>
      <c r="H32" s="32">
        <v>22.67</v>
      </c>
      <c r="I32" s="33" t="s">
        <v>127</v>
      </c>
      <c r="J32" s="32">
        <v>6.33</v>
      </c>
      <c r="K32" s="32">
        <v>7.61</v>
      </c>
      <c r="L32" s="32">
        <v>6.02</v>
      </c>
      <c r="M32" s="32">
        <v>0.31</v>
      </c>
      <c r="N32" s="32">
        <v>0.56</v>
      </c>
      <c r="O32" s="33" t="s">
        <v>127</v>
      </c>
      <c r="P32" s="33" t="s">
        <v>127</v>
      </c>
      <c r="Q32" s="47" t="s">
        <v>78</v>
      </c>
      <c r="R32" s="13" t="s">
        <v>127</v>
      </c>
      <c r="S32" s="13" t="s">
        <v>127</v>
      </c>
      <c r="T32" s="13" t="s">
        <v>127</v>
      </c>
      <c r="U32" s="14" t="s">
        <v>127</v>
      </c>
      <c r="V32" s="1">
        <f t="shared" si="2"/>
        <v>99.99</v>
      </c>
    </row>
    <row r="33" spans="1:21" ht="12.75">
      <c r="A33" s="22"/>
      <c r="B33" s="22"/>
      <c r="C33" s="22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8"/>
      <c r="R33" s="13"/>
      <c r="S33" s="13"/>
      <c r="T33" s="13"/>
      <c r="U33" s="14"/>
    </row>
    <row r="34" spans="1:22" ht="12.75">
      <c r="A34" s="19" t="s">
        <v>122</v>
      </c>
      <c r="B34" s="19" t="s">
        <v>28</v>
      </c>
      <c r="C34" s="19" t="s">
        <v>116</v>
      </c>
      <c r="D34" s="19" t="s">
        <v>30</v>
      </c>
      <c r="E34" s="22" t="s">
        <v>127</v>
      </c>
      <c r="F34" s="20">
        <v>42.17</v>
      </c>
      <c r="G34" s="20">
        <v>22.94</v>
      </c>
      <c r="H34" s="20">
        <v>24.89</v>
      </c>
      <c r="I34" s="21" t="s">
        <v>127</v>
      </c>
      <c r="J34" s="20">
        <v>7.23</v>
      </c>
      <c r="K34" s="20">
        <v>2.8</v>
      </c>
      <c r="L34" s="21" t="s">
        <v>127</v>
      </c>
      <c r="M34" s="21" t="s">
        <v>127</v>
      </c>
      <c r="N34" s="21" t="s">
        <v>127</v>
      </c>
      <c r="O34" s="21" t="s">
        <v>127</v>
      </c>
      <c r="P34" s="21" t="s">
        <v>127</v>
      </c>
      <c r="Q34" s="42" t="s">
        <v>18</v>
      </c>
      <c r="R34" s="6" t="s">
        <v>19</v>
      </c>
      <c r="S34" s="6" t="s">
        <v>20</v>
      </c>
      <c r="T34" s="6" t="s">
        <v>21</v>
      </c>
      <c r="U34" s="7" t="s">
        <v>22</v>
      </c>
      <c r="V34" s="1">
        <f>SUM(F34:P34)</f>
        <v>100.03</v>
      </c>
    </row>
    <row r="35" spans="1:22" ht="12.75">
      <c r="A35" s="34"/>
      <c r="B35" s="29" t="s">
        <v>31</v>
      </c>
      <c r="C35" s="29" t="s">
        <v>109</v>
      </c>
      <c r="D35" s="29" t="s">
        <v>34</v>
      </c>
      <c r="E35" s="34" t="s">
        <v>127</v>
      </c>
      <c r="F35" s="32">
        <v>43.96</v>
      </c>
      <c r="G35" s="32">
        <v>16.85</v>
      </c>
      <c r="H35" s="32">
        <v>18.72</v>
      </c>
      <c r="I35" s="33" t="s">
        <v>127</v>
      </c>
      <c r="J35" s="32">
        <v>6.75</v>
      </c>
      <c r="K35" s="32">
        <v>5.8</v>
      </c>
      <c r="L35" s="32">
        <v>6.09</v>
      </c>
      <c r="M35" s="33" t="s">
        <v>127</v>
      </c>
      <c r="N35" s="32">
        <v>1.83</v>
      </c>
      <c r="O35" s="33" t="s">
        <v>127</v>
      </c>
      <c r="P35" s="33" t="s">
        <v>127</v>
      </c>
      <c r="Q35" s="47" t="s">
        <v>78</v>
      </c>
      <c r="R35" s="6" t="s">
        <v>19</v>
      </c>
      <c r="S35" s="6" t="s">
        <v>20</v>
      </c>
      <c r="T35" s="6" t="s">
        <v>21</v>
      </c>
      <c r="U35" s="7" t="s">
        <v>33</v>
      </c>
      <c r="V35" s="1">
        <f>SUM(F35:P35)</f>
        <v>100</v>
      </c>
    </row>
    <row r="36" spans="1:21" ht="12.75">
      <c r="A36" s="22"/>
      <c r="B36" s="22"/>
      <c r="C36" s="22"/>
      <c r="D36" s="22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48"/>
      <c r="R36" s="13"/>
      <c r="S36" s="13"/>
      <c r="T36" s="13"/>
      <c r="U36" s="14"/>
    </row>
    <row r="37" spans="1:22" ht="12.75">
      <c r="A37" s="19" t="s">
        <v>121</v>
      </c>
      <c r="B37" s="19" t="s">
        <v>106</v>
      </c>
      <c r="C37" s="19" t="s">
        <v>107</v>
      </c>
      <c r="D37" s="19" t="s">
        <v>36</v>
      </c>
      <c r="E37" s="19" t="s">
        <v>108</v>
      </c>
      <c r="F37" s="20">
        <v>89.74</v>
      </c>
      <c r="G37" s="20">
        <v>7.58</v>
      </c>
      <c r="H37" s="21" t="s">
        <v>127</v>
      </c>
      <c r="I37" s="21" t="s">
        <v>127</v>
      </c>
      <c r="J37" s="21" t="s">
        <v>127</v>
      </c>
      <c r="K37" s="21" t="s">
        <v>127</v>
      </c>
      <c r="L37" s="21" t="s">
        <v>127</v>
      </c>
      <c r="M37" s="20">
        <v>2.67</v>
      </c>
      <c r="N37" s="21" t="s">
        <v>127</v>
      </c>
      <c r="O37" s="21" t="s">
        <v>127</v>
      </c>
      <c r="P37" s="21" t="s">
        <v>127</v>
      </c>
      <c r="Q37" s="42" t="s">
        <v>78</v>
      </c>
      <c r="R37" s="13" t="s">
        <v>127</v>
      </c>
      <c r="S37" s="13" t="s">
        <v>127</v>
      </c>
      <c r="T37" s="13" t="s">
        <v>127</v>
      </c>
      <c r="U37" s="14" t="s">
        <v>127</v>
      </c>
      <c r="V37" s="1">
        <f>SUM(F37:P37)</f>
        <v>99.99</v>
      </c>
    </row>
    <row r="38" spans="1:22" ht="12.75">
      <c r="A38" s="34"/>
      <c r="B38" s="29" t="s">
        <v>106</v>
      </c>
      <c r="C38" s="29" t="s">
        <v>107</v>
      </c>
      <c r="D38" s="29" t="s">
        <v>36</v>
      </c>
      <c r="E38" s="29" t="s">
        <v>108</v>
      </c>
      <c r="F38" s="32">
        <v>84.55</v>
      </c>
      <c r="G38" s="32">
        <v>8.79</v>
      </c>
      <c r="H38" s="33" t="s">
        <v>127</v>
      </c>
      <c r="I38" s="33" t="s">
        <v>127</v>
      </c>
      <c r="J38" s="32">
        <v>1.25</v>
      </c>
      <c r="K38" s="32">
        <v>1.01</v>
      </c>
      <c r="L38" s="32">
        <v>1.61</v>
      </c>
      <c r="M38" s="32">
        <v>2.79</v>
      </c>
      <c r="N38" s="33" t="s">
        <v>127</v>
      </c>
      <c r="O38" s="33" t="s">
        <v>127</v>
      </c>
      <c r="P38" s="33" t="s">
        <v>127</v>
      </c>
      <c r="Q38" s="47" t="s">
        <v>78</v>
      </c>
      <c r="R38" s="13" t="s">
        <v>127</v>
      </c>
      <c r="S38" s="13" t="s">
        <v>127</v>
      </c>
      <c r="T38" s="13" t="s">
        <v>127</v>
      </c>
      <c r="U38" s="14" t="s">
        <v>127</v>
      </c>
      <c r="V38" s="1">
        <f>SUM(F38:P38)</f>
        <v>100.00000000000001</v>
      </c>
    </row>
    <row r="39" spans="1:21" ht="12.75">
      <c r="A39" s="22"/>
      <c r="B39" s="22"/>
      <c r="C39" s="22"/>
      <c r="D39" s="22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48"/>
      <c r="R39" s="13"/>
      <c r="S39" s="13"/>
      <c r="T39" s="13"/>
      <c r="U39" s="14"/>
    </row>
    <row r="40" spans="1:21" ht="12.75">
      <c r="A40" s="22"/>
      <c r="B40" s="22"/>
      <c r="C40" s="22"/>
      <c r="D40" s="22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8"/>
      <c r="R40" s="13" t="s">
        <v>127</v>
      </c>
      <c r="S40" s="13" t="s">
        <v>127</v>
      </c>
      <c r="T40" s="13" t="s">
        <v>127</v>
      </c>
      <c r="U40" s="14" t="s">
        <v>127</v>
      </c>
    </row>
    <row r="41" spans="1:22" ht="12.75">
      <c r="A41" s="19" t="s">
        <v>124</v>
      </c>
      <c r="B41" s="19" t="s">
        <v>31</v>
      </c>
      <c r="C41" s="19" t="s">
        <v>125</v>
      </c>
      <c r="D41" s="19" t="s">
        <v>32</v>
      </c>
      <c r="E41" s="22" t="s">
        <v>127</v>
      </c>
      <c r="F41" s="20">
        <v>36.37</v>
      </c>
      <c r="G41" s="20">
        <v>20.7</v>
      </c>
      <c r="H41" s="20">
        <v>24.21</v>
      </c>
      <c r="I41" s="21" t="s">
        <v>127</v>
      </c>
      <c r="J41" s="20">
        <v>15.81</v>
      </c>
      <c r="K41" s="20">
        <v>2.8</v>
      </c>
      <c r="L41" s="21" t="s">
        <v>127</v>
      </c>
      <c r="M41" s="21" t="s">
        <v>127</v>
      </c>
      <c r="N41" s="21" t="s">
        <v>127</v>
      </c>
      <c r="O41" s="21" t="s">
        <v>127</v>
      </c>
      <c r="P41" s="21" t="s">
        <v>127</v>
      </c>
      <c r="Q41" s="42" t="s">
        <v>18</v>
      </c>
      <c r="R41" s="6" t="s">
        <v>19</v>
      </c>
      <c r="S41" s="6" t="s">
        <v>20</v>
      </c>
      <c r="T41" s="6" t="s">
        <v>21</v>
      </c>
      <c r="U41" s="7" t="s">
        <v>33</v>
      </c>
      <c r="V41" s="1">
        <f>SUM(F41:P41)</f>
        <v>99.89</v>
      </c>
    </row>
    <row r="42" spans="1:22" ht="12.75">
      <c r="A42" s="22"/>
      <c r="B42" s="19" t="s">
        <v>39</v>
      </c>
      <c r="C42" s="19" t="s">
        <v>125</v>
      </c>
      <c r="D42" s="19" t="s">
        <v>42</v>
      </c>
      <c r="E42" s="22" t="s">
        <v>127</v>
      </c>
      <c r="F42" s="20">
        <v>34.55</v>
      </c>
      <c r="G42" s="20">
        <v>17.98</v>
      </c>
      <c r="H42" s="20">
        <v>32.16</v>
      </c>
      <c r="I42" s="21" t="s">
        <v>127</v>
      </c>
      <c r="J42" s="20">
        <v>12.17</v>
      </c>
      <c r="K42" s="20">
        <v>3.23</v>
      </c>
      <c r="L42" s="21" t="s">
        <v>127</v>
      </c>
      <c r="M42" s="21" t="s">
        <v>127</v>
      </c>
      <c r="N42" s="21" t="s">
        <v>127</v>
      </c>
      <c r="O42" s="21" t="s">
        <v>127</v>
      </c>
      <c r="P42" s="21" t="s">
        <v>127</v>
      </c>
      <c r="Q42" s="42" t="s">
        <v>18</v>
      </c>
      <c r="R42" s="6" t="s">
        <v>19</v>
      </c>
      <c r="S42" s="6" t="s">
        <v>20</v>
      </c>
      <c r="T42" s="6" t="s">
        <v>21</v>
      </c>
      <c r="U42" s="7" t="s">
        <v>33</v>
      </c>
      <c r="V42" s="1">
        <f>SUM(F42:P42)</f>
        <v>100.09</v>
      </c>
    </row>
    <row r="43" spans="1:22" ht="12.75">
      <c r="A43" s="34"/>
      <c r="B43" s="25" t="s">
        <v>79</v>
      </c>
      <c r="C43" s="26"/>
      <c r="D43" s="31" t="s">
        <v>127</v>
      </c>
      <c r="E43" s="31" t="s">
        <v>127</v>
      </c>
      <c r="F43" s="27">
        <f>AVERAGE(F41:F42)</f>
        <v>35.459999999999994</v>
      </c>
      <c r="G43" s="27">
        <f>AVERAGE(G41:G42)</f>
        <v>19.34</v>
      </c>
      <c r="H43" s="27">
        <f>AVERAGE(H41:H42)</f>
        <v>28.185</v>
      </c>
      <c r="I43" s="28" t="s">
        <v>127</v>
      </c>
      <c r="J43" s="27">
        <f>AVERAGE(J41:J42)</f>
        <v>13.99</v>
      </c>
      <c r="K43" s="27">
        <f>AVERAGE(K41:K42)</f>
        <v>3.0149999999999997</v>
      </c>
      <c r="L43" s="28" t="s">
        <v>127</v>
      </c>
      <c r="M43" s="28" t="s">
        <v>127</v>
      </c>
      <c r="N43" s="28" t="s">
        <v>127</v>
      </c>
      <c r="O43" s="28" t="s">
        <v>127</v>
      </c>
      <c r="P43" s="28" t="s">
        <v>127</v>
      </c>
      <c r="Q43" s="49"/>
      <c r="R43" s="13" t="s">
        <v>127</v>
      </c>
      <c r="S43" s="13" t="s">
        <v>127</v>
      </c>
      <c r="T43" s="13" t="s">
        <v>127</v>
      </c>
      <c r="U43" s="14" t="s">
        <v>127</v>
      </c>
      <c r="V43" s="1">
        <f>SUM(F43:P43)</f>
        <v>99.99</v>
      </c>
    </row>
    <row r="44" spans="1:21" ht="12.75">
      <c r="A44" s="22"/>
      <c r="B44" s="35"/>
      <c r="C44" s="35"/>
      <c r="D44" s="24"/>
      <c r="E44" s="2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45"/>
      <c r="R44" s="13"/>
      <c r="S44" s="13"/>
      <c r="T44" s="13"/>
      <c r="U44" s="14"/>
    </row>
    <row r="45" spans="1:22" ht="12.75">
      <c r="A45" s="19" t="s">
        <v>126</v>
      </c>
      <c r="B45" s="19" t="s">
        <v>81</v>
      </c>
      <c r="C45" s="19" t="s">
        <v>96</v>
      </c>
      <c r="D45" s="19" t="s">
        <v>97</v>
      </c>
      <c r="E45" s="19" t="s">
        <v>98</v>
      </c>
      <c r="F45" s="21" t="s">
        <v>127</v>
      </c>
      <c r="G45" s="21" t="s">
        <v>127</v>
      </c>
      <c r="H45" s="20">
        <v>14.35</v>
      </c>
      <c r="I45" s="21" t="s">
        <v>127</v>
      </c>
      <c r="J45" s="21" t="s">
        <v>127</v>
      </c>
      <c r="K45" s="20">
        <v>75.25</v>
      </c>
      <c r="L45" s="21" t="s">
        <v>127</v>
      </c>
      <c r="M45" s="21" t="s">
        <v>127</v>
      </c>
      <c r="N45" s="21" t="s">
        <v>127</v>
      </c>
      <c r="O45" s="21" t="s">
        <v>127</v>
      </c>
      <c r="P45" s="20">
        <v>10.4</v>
      </c>
      <c r="Q45" s="42" t="s">
        <v>78</v>
      </c>
      <c r="R45" s="13" t="s">
        <v>127</v>
      </c>
      <c r="S45" s="13" t="s">
        <v>127</v>
      </c>
      <c r="T45" s="13" t="s">
        <v>127</v>
      </c>
      <c r="U45" s="14" t="s">
        <v>127</v>
      </c>
      <c r="V45" s="1">
        <f>SUM(F45:P45)</f>
        <v>100</v>
      </c>
    </row>
    <row r="46" spans="1:22" ht="12.75">
      <c r="A46" s="34"/>
      <c r="B46" s="29" t="s">
        <v>24</v>
      </c>
      <c r="C46" s="29" t="s">
        <v>87</v>
      </c>
      <c r="D46" s="29" t="s">
        <v>27</v>
      </c>
      <c r="E46" s="34" t="s">
        <v>127</v>
      </c>
      <c r="F46" s="32">
        <v>30.14</v>
      </c>
      <c r="G46" s="32">
        <v>21.97</v>
      </c>
      <c r="H46" s="32">
        <v>37.04</v>
      </c>
      <c r="I46" s="33" t="s">
        <v>127</v>
      </c>
      <c r="J46" s="32">
        <v>9.97</v>
      </c>
      <c r="K46" s="32">
        <v>0.9</v>
      </c>
      <c r="L46" s="33" t="s">
        <v>127</v>
      </c>
      <c r="M46" s="33" t="s">
        <v>127</v>
      </c>
      <c r="N46" s="33" t="s">
        <v>127</v>
      </c>
      <c r="O46" s="33" t="s">
        <v>127</v>
      </c>
      <c r="P46" s="33" t="s">
        <v>127</v>
      </c>
      <c r="Q46" s="47" t="s">
        <v>18</v>
      </c>
      <c r="R46" s="6" t="s">
        <v>19</v>
      </c>
      <c r="S46" s="6" t="s">
        <v>20</v>
      </c>
      <c r="T46" s="6" t="s">
        <v>21</v>
      </c>
      <c r="U46" s="7" t="s">
        <v>22</v>
      </c>
      <c r="V46" s="1">
        <f>SUM(F46:P46)</f>
        <v>100.02000000000001</v>
      </c>
    </row>
    <row r="47" spans="1:21" ht="12.75">
      <c r="A47" s="22"/>
      <c r="B47" s="22"/>
      <c r="C47" s="22"/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48"/>
      <c r="R47" s="13"/>
      <c r="S47" s="13"/>
      <c r="T47" s="13"/>
      <c r="U47" s="14"/>
    </row>
    <row r="48" spans="1:22" ht="12.75">
      <c r="A48" s="19" t="s">
        <v>119</v>
      </c>
      <c r="B48" s="19" t="s">
        <v>39</v>
      </c>
      <c r="C48" s="19" t="s">
        <v>89</v>
      </c>
      <c r="D48" s="19" t="s">
        <v>41</v>
      </c>
      <c r="E48" s="19" t="s">
        <v>66</v>
      </c>
      <c r="F48" s="20">
        <v>64.54</v>
      </c>
      <c r="G48" s="20">
        <v>23.41</v>
      </c>
      <c r="H48" s="21" t="s">
        <v>127</v>
      </c>
      <c r="I48" s="21" t="s">
        <v>127</v>
      </c>
      <c r="J48" s="21" t="s">
        <v>127</v>
      </c>
      <c r="K48" s="20">
        <v>10.23</v>
      </c>
      <c r="L48" s="21" t="s">
        <v>127</v>
      </c>
      <c r="M48" s="20">
        <v>1.82</v>
      </c>
      <c r="N48" s="21" t="s">
        <v>127</v>
      </c>
      <c r="O48" s="21" t="s">
        <v>127</v>
      </c>
      <c r="P48" s="21" t="s">
        <v>127</v>
      </c>
      <c r="Q48" s="42" t="s">
        <v>18</v>
      </c>
      <c r="R48" s="6" t="s">
        <v>19</v>
      </c>
      <c r="S48" s="6" t="s">
        <v>20</v>
      </c>
      <c r="T48" s="6" t="s">
        <v>21</v>
      </c>
      <c r="U48" s="7" t="s">
        <v>33</v>
      </c>
      <c r="V48" s="1">
        <f aca="true" t="shared" si="3" ref="V48:V59">SUM(F48:P48)</f>
        <v>100</v>
      </c>
    </row>
    <row r="49" spans="1:22" ht="12.75">
      <c r="A49" s="22"/>
      <c r="B49" s="19" t="s">
        <v>81</v>
      </c>
      <c r="C49" s="19" t="s">
        <v>111</v>
      </c>
      <c r="D49" s="19" t="s">
        <v>90</v>
      </c>
      <c r="E49" s="19" t="s">
        <v>66</v>
      </c>
      <c r="F49" s="20">
        <v>62.13</v>
      </c>
      <c r="G49" s="20">
        <v>22.91</v>
      </c>
      <c r="H49" s="20">
        <v>2.55</v>
      </c>
      <c r="I49" s="21" t="s">
        <v>127</v>
      </c>
      <c r="J49" s="21" t="s">
        <v>127</v>
      </c>
      <c r="K49" s="20">
        <v>10.92</v>
      </c>
      <c r="L49" s="21" t="s">
        <v>127</v>
      </c>
      <c r="M49" s="20">
        <v>1.49</v>
      </c>
      <c r="N49" s="21" t="s">
        <v>127</v>
      </c>
      <c r="O49" s="21" t="s">
        <v>127</v>
      </c>
      <c r="P49" s="21" t="s">
        <v>127</v>
      </c>
      <c r="Q49" s="42" t="s">
        <v>78</v>
      </c>
      <c r="R49" s="13" t="s">
        <v>127</v>
      </c>
      <c r="S49" s="13" t="s">
        <v>127</v>
      </c>
      <c r="T49" s="13" t="s">
        <v>127</v>
      </c>
      <c r="U49" s="14" t="s">
        <v>127</v>
      </c>
      <c r="V49" s="1">
        <f t="shared" si="3"/>
        <v>100</v>
      </c>
    </row>
    <row r="50" spans="1:22" ht="12.75">
      <c r="A50" s="22"/>
      <c r="B50" s="19" t="s">
        <v>81</v>
      </c>
      <c r="C50" s="19" t="s">
        <v>111</v>
      </c>
      <c r="D50" s="19" t="s">
        <v>90</v>
      </c>
      <c r="E50" s="19" t="s">
        <v>66</v>
      </c>
      <c r="F50" s="20">
        <v>62.57</v>
      </c>
      <c r="G50" s="20">
        <v>22.72</v>
      </c>
      <c r="H50" s="20">
        <v>4.19</v>
      </c>
      <c r="I50" s="21" t="s">
        <v>127</v>
      </c>
      <c r="J50" s="21" t="s">
        <v>127</v>
      </c>
      <c r="K50" s="20">
        <v>10.52</v>
      </c>
      <c r="L50" s="21" t="s">
        <v>127</v>
      </c>
      <c r="M50" s="21" t="s">
        <v>127</v>
      </c>
      <c r="N50" s="21" t="s">
        <v>127</v>
      </c>
      <c r="O50" s="21" t="s">
        <v>127</v>
      </c>
      <c r="P50" s="21" t="s">
        <v>127</v>
      </c>
      <c r="Q50" s="42" t="s">
        <v>78</v>
      </c>
      <c r="R50" s="13" t="s">
        <v>127</v>
      </c>
      <c r="S50" s="13" t="s">
        <v>127</v>
      </c>
      <c r="T50" s="13" t="s">
        <v>127</v>
      </c>
      <c r="U50" s="14" t="s">
        <v>127</v>
      </c>
      <c r="V50" s="1">
        <f t="shared" si="3"/>
        <v>99.99999999999999</v>
      </c>
    </row>
    <row r="51" spans="1:22" ht="12.75">
      <c r="A51" s="22"/>
      <c r="B51" s="19" t="s">
        <v>81</v>
      </c>
      <c r="C51" s="19" t="s">
        <v>111</v>
      </c>
      <c r="D51" s="22" t="s">
        <v>127</v>
      </c>
      <c r="E51" s="19" t="s">
        <v>66</v>
      </c>
      <c r="F51" s="20">
        <v>65.9</v>
      </c>
      <c r="G51" s="20">
        <v>23.08</v>
      </c>
      <c r="H51" s="21" t="s">
        <v>127</v>
      </c>
      <c r="I51" s="21" t="s">
        <v>127</v>
      </c>
      <c r="J51" s="21" t="s">
        <v>127</v>
      </c>
      <c r="K51" s="20">
        <v>10.1</v>
      </c>
      <c r="L51" s="21" t="s">
        <v>127</v>
      </c>
      <c r="M51" s="20">
        <v>0.94</v>
      </c>
      <c r="N51" s="21" t="s">
        <v>127</v>
      </c>
      <c r="O51" s="21" t="s">
        <v>127</v>
      </c>
      <c r="P51" s="21" t="s">
        <v>127</v>
      </c>
      <c r="Q51" s="42" t="s">
        <v>18</v>
      </c>
      <c r="R51" s="13" t="s">
        <v>127</v>
      </c>
      <c r="S51" s="13" t="s">
        <v>127</v>
      </c>
      <c r="T51" s="13" t="s">
        <v>127</v>
      </c>
      <c r="U51" s="14" t="s">
        <v>127</v>
      </c>
      <c r="V51" s="1">
        <f t="shared" si="3"/>
        <v>100.02</v>
      </c>
    </row>
    <row r="52" spans="1:22" ht="12.75">
      <c r="A52" s="22"/>
      <c r="B52" s="19" t="s">
        <v>43</v>
      </c>
      <c r="C52" s="19" t="s">
        <v>112</v>
      </c>
      <c r="D52" s="19" t="s">
        <v>44</v>
      </c>
      <c r="E52" s="22" t="s">
        <v>127</v>
      </c>
      <c r="F52" s="20">
        <v>62.58</v>
      </c>
      <c r="G52" s="20">
        <v>23.02</v>
      </c>
      <c r="H52" s="21" t="s">
        <v>127</v>
      </c>
      <c r="I52" s="21" t="s">
        <v>127</v>
      </c>
      <c r="J52" s="21" t="s">
        <v>127</v>
      </c>
      <c r="K52" s="20">
        <v>13.03</v>
      </c>
      <c r="L52" s="21" t="s">
        <v>127</v>
      </c>
      <c r="M52" s="20">
        <v>1.36</v>
      </c>
      <c r="N52" s="21" t="s">
        <v>127</v>
      </c>
      <c r="O52" s="21" t="s">
        <v>127</v>
      </c>
      <c r="P52" s="21" t="s">
        <v>127</v>
      </c>
      <c r="Q52" s="42" t="s">
        <v>18</v>
      </c>
      <c r="R52" s="6" t="s">
        <v>19</v>
      </c>
      <c r="S52" s="6" t="s">
        <v>20</v>
      </c>
      <c r="T52" s="6" t="s">
        <v>45</v>
      </c>
      <c r="U52" s="7" t="s">
        <v>46</v>
      </c>
      <c r="V52" s="1">
        <f t="shared" si="3"/>
        <v>99.99</v>
      </c>
    </row>
    <row r="53" spans="1:22" ht="12.75">
      <c r="A53" s="22"/>
      <c r="B53" s="19" t="s">
        <v>81</v>
      </c>
      <c r="C53" s="19" t="s">
        <v>111</v>
      </c>
      <c r="D53" s="22" t="s">
        <v>127</v>
      </c>
      <c r="E53" s="19" t="s">
        <v>66</v>
      </c>
      <c r="F53" s="20">
        <f>61.22+(61.22*2.95/100)</f>
        <v>63.02599</v>
      </c>
      <c r="G53" s="20">
        <f>22.49+(22.49*2.95/100)</f>
        <v>23.153454999999997</v>
      </c>
      <c r="H53" s="20">
        <f>1.85+(1.85*2.95/100)</f>
        <v>1.9045750000000001</v>
      </c>
      <c r="I53" s="21" t="s">
        <v>127</v>
      </c>
      <c r="J53" s="21" t="s">
        <v>127</v>
      </c>
      <c r="K53" s="20">
        <f>11.49+(11.49*2.95/100)</f>
        <v>11.828955</v>
      </c>
      <c r="L53" s="21" t="s">
        <v>127</v>
      </c>
      <c r="M53" s="21" t="s">
        <v>127</v>
      </c>
      <c r="N53" s="21" t="s">
        <v>127</v>
      </c>
      <c r="O53" s="21" t="s">
        <v>127</v>
      </c>
      <c r="P53" s="21" t="s">
        <v>127</v>
      </c>
      <c r="Q53" s="42" t="s">
        <v>78</v>
      </c>
      <c r="R53" s="13" t="s">
        <v>127</v>
      </c>
      <c r="S53" s="13" t="s">
        <v>127</v>
      </c>
      <c r="T53" s="13" t="s">
        <v>127</v>
      </c>
      <c r="U53" s="14" t="s">
        <v>127</v>
      </c>
      <c r="V53" s="1">
        <f t="shared" si="3"/>
        <v>99.91297499999999</v>
      </c>
    </row>
    <row r="54" spans="1:22" ht="12.75">
      <c r="A54" s="22"/>
      <c r="B54" s="19" t="s">
        <v>81</v>
      </c>
      <c r="C54" s="19" t="s">
        <v>111</v>
      </c>
      <c r="D54" s="22" t="s">
        <v>127</v>
      </c>
      <c r="E54" s="19" t="s">
        <v>66</v>
      </c>
      <c r="F54" s="20">
        <v>65.8</v>
      </c>
      <c r="G54" s="20">
        <v>21.45</v>
      </c>
      <c r="H54" s="21" t="s">
        <v>127</v>
      </c>
      <c r="I54" s="21" t="s">
        <v>127</v>
      </c>
      <c r="J54" s="21" t="s">
        <v>127</v>
      </c>
      <c r="K54" s="20">
        <v>11.98</v>
      </c>
      <c r="L54" s="21" t="s">
        <v>127</v>
      </c>
      <c r="M54" s="20">
        <v>0.76</v>
      </c>
      <c r="N54" s="21" t="s">
        <v>127</v>
      </c>
      <c r="O54" s="21" t="s">
        <v>127</v>
      </c>
      <c r="P54" s="21" t="s">
        <v>127</v>
      </c>
      <c r="Q54" s="42" t="s">
        <v>78</v>
      </c>
      <c r="R54" s="13" t="s">
        <v>127</v>
      </c>
      <c r="S54" s="13" t="s">
        <v>127</v>
      </c>
      <c r="T54" s="13" t="s">
        <v>127</v>
      </c>
      <c r="U54" s="14" t="s">
        <v>127</v>
      </c>
      <c r="V54" s="1">
        <f t="shared" si="3"/>
        <v>99.99000000000001</v>
      </c>
    </row>
    <row r="55" spans="1:22" ht="12.75">
      <c r="A55" s="22"/>
      <c r="B55" s="19" t="s">
        <v>70</v>
      </c>
      <c r="C55" s="19" t="s">
        <v>113</v>
      </c>
      <c r="D55" s="19" t="s">
        <v>73</v>
      </c>
      <c r="E55" s="22" t="s">
        <v>127</v>
      </c>
      <c r="F55" s="20">
        <v>63.85</v>
      </c>
      <c r="G55" s="20">
        <v>33.09</v>
      </c>
      <c r="H55" s="21" t="s">
        <v>127</v>
      </c>
      <c r="I55" s="21" t="s">
        <v>127</v>
      </c>
      <c r="J55" s="21" t="s">
        <v>127</v>
      </c>
      <c r="K55" s="20">
        <v>10.92</v>
      </c>
      <c r="L55" s="21" t="s">
        <v>127</v>
      </c>
      <c r="M55" s="20">
        <v>2.15</v>
      </c>
      <c r="N55" s="21" t="s">
        <v>127</v>
      </c>
      <c r="O55" s="21" t="s">
        <v>127</v>
      </c>
      <c r="P55" s="21" t="s">
        <v>127</v>
      </c>
      <c r="Q55" s="42" t="s">
        <v>18</v>
      </c>
      <c r="R55" s="13" t="s">
        <v>127</v>
      </c>
      <c r="S55" s="13" t="s">
        <v>127</v>
      </c>
      <c r="T55" s="13" t="s">
        <v>127</v>
      </c>
      <c r="U55" s="14" t="s">
        <v>127</v>
      </c>
      <c r="V55" s="1">
        <f t="shared" si="3"/>
        <v>110.01</v>
      </c>
    </row>
    <row r="56" spans="1:22" ht="12.75">
      <c r="A56" s="22"/>
      <c r="B56" s="19" t="s">
        <v>70</v>
      </c>
      <c r="C56" s="19" t="s">
        <v>111</v>
      </c>
      <c r="D56" s="19" t="s">
        <v>66</v>
      </c>
      <c r="E56" s="22" t="s">
        <v>127</v>
      </c>
      <c r="F56" s="20">
        <v>62.36</v>
      </c>
      <c r="G56" s="20">
        <v>22.96</v>
      </c>
      <c r="H56" s="20">
        <v>2.88</v>
      </c>
      <c r="I56" s="21" t="s">
        <v>127</v>
      </c>
      <c r="J56" s="21" t="s">
        <v>127</v>
      </c>
      <c r="K56" s="20">
        <v>9.97</v>
      </c>
      <c r="L56" s="21" t="s">
        <v>127</v>
      </c>
      <c r="M56" s="20">
        <v>1.84</v>
      </c>
      <c r="N56" s="21" t="s">
        <v>127</v>
      </c>
      <c r="O56" s="21" t="s">
        <v>127</v>
      </c>
      <c r="P56" s="21" t="s">
        <v>127</v>
      </c>
      <c r="Q56" s="42" t="s">
        <v>18</v>
      </c>
      <c r="R56" s="13" t="s">
        <v>127</v>
      </c>
      <c r="S56" s="13" t="s">
        <v>127</v>
      </c>
      <c r="T56" s="13" t="s">
        <v>127</v>
      </c>
      <c r="U56" s="14" t="s">
        <v>127</v>
      </c>
      <c r="V56" s="1">
        <f t="shared" si="3"/>
        <v>100.00999999999999</v>
      </c>
    </row>
    <row r="57" spans="1:22" ht="12.75">
      <c r="A57" s="22"/>
      <c r="B57" s="19" t="s">
        <v>65</v>
      </c>
      <c r="C57" s="19" t="s">
        <v>91</v>
      </c>
      <c r="D57" s="19" t="s">
        <v>91</v>
      </c>
      <c r="E57" s="19" t="s">
        <v>66</v>
      </c>
      <c r="F57" s="20">
        <v>60.37</v>
      </c>
      <c r="G57" s="20">
        <v>22.75</v>
      </c>
      <c r="H57" s="20">
        <v>1.22</v>
      </c>
      <c r="I57" s="21" t="s">
        <v>127</v>
      </c>
      <c r="J57" s="20">
        <v>3</v>
      </c>
      <c r="K57" s="20">
        <v>12.62</v>
      </c>
      <c r="L57" s="21" t="s">
        <v>127</v>
      </c>
      <c r="M57" s="21" t="s">
        <v>127</v>
      </c>
      <c r="N57" s="21" t="s">
        <v>127</v>
      </c>
      <c r="O57" s="21" t="s">
        <v>127</v>
      </c>
      <c r="P57" s="21" t="s">
        <v>127</v>
      </c>
      <c r="Q57" s="42" t="s">
        <v>18</v>
      </c>
      <c r="R57" s="13" t="s">
        <v>127</v>
      </c>
      <c r="S57" s="13" t="s">
        <v>127</v>
      </c>
      <c r="T57" s="13" t="s">
        <v>127</v>
      </c>
      <c r="U57" s="14" t="s">
        <v>127</v>
      </c>
      <c r="V57" s="1">
        <f t="shared" si="3"/>
        <v>99.96000000000001</v>
      </c>
    </row>
    <row r="58" spans="1:22" ht="12.75">
      <c r="A58" s="22"/>
      <c r="B58" s="19" t="s">
        <v>65</v>
      </c>
      <c r="C58" s="19" t="s">
        <v>91</v>
      </c>
      <c r="D58" s="19" t="s">
        <v>69</v>
      </c>
      <c r="E58" s="19" t="s">
        <v>66</v>
      </c>
      <c r="F58" s="20">
        <v>63.31</v>
      </c>
      <c r="G58" s="20">
        <v>22.86</v>
      </c>
      <c r="H58" s="21" t="s">
        <v>127</v>
      </c>
      <c r="I58" s="21" t="s">
        <v>127</v>
      </c>
      <c r="J58" s="21" t="s">
        <v>127</v>
      </c>
      <c r="K58" s="20">
        <v>12.4</v>
      </c>
      <c r="L58" s="21" t="s">
        <v>127</v>
      </c>
      <c r="M58" s="20">
        <v>1.44</v>
      </c>
      <c r="N58" s="21" t="s">
        <v>127</v>
      </c>
      <c r="O58" s="21" t="s">
        <v>127</v>
      </c>
      <c r="P58" s="21" t="s">
        <v>127</v>
      </c>
      <c r="Q58" s="42" t="s">
        <v>18</v>
      </c>
      <c r="R58" s="13" t="s">
        <v>127</v>
      </c>
      <c r="S58" s="13" t="s">
        <v>127</v>
      </c>
      <c r="T58" s="13" t="s">
        <v>127</v>
      </c>
      <c r="U58" s="14" t="s">
        <v>127</v>
      </c>
      <c r="V58" s="1">
        <f t="shared" si="3"/>
        <v>100.01</v>
      </c>
    </row>
    <row r="59" spans="1:22" ht="12.75">
      <c r="A59" s="22"/>
      <c r="B59" s="19" t="s">
        <v>65</v>
      </c>
      <c r="C59" s="19" t="s">
        <v>91</v>
      </c>
      <c r="D59" s="19" t="s">
        <v>69</v>
      </c>
      <c r="E59" s="19" t="s">
        <v>66</v>
      </c>
      <c r="F59" s="20">
        <v>64.37</v>
      </c>
      <c r="G59" s="20">
        <v>21.6</v>
      </c>
      <c r="H59" s="21" t="s">
        <v>127</v>
      </c>
      <c r="I59" s="21" t="s">
        <v>127</v>
      </c>
      <c r="J59" s="21" t="s">
        <v>127</v>
      </c>
      <c r="K59" s="20">
        <v>13.63</v>
      </c>
      <c r="L59" s="21" t="s">
        <v>127</v>
      </c>
      <c r="M59" s="20">
        <v>0.41</v>
      </c>
      <c r="N59" s="21" t="s">
        <v>127</v>
      </c>
      <c r="O59" s="21" t="s">
        <v>127</v>
      </c>
      <c r="P59" s="21" t="s">
        <v>127</v>
      </c>
      <c r="Q59" s="42" t="s">
        <v>18</v>
      </c>
      <c r="R59" s="13" t="s">
        <v>127</v>
      </c>
      <c r="S59" s="13" t="s">
        <v>127</v>
      </c>
      <c r="T59" s="13" t="s">
        <v>127</v>
      </c>
      <c r="U59" s="14" t="s">
        <v>127</v>
      </c>
      <c r="V59" s="1">
        <f t="shared" si="3"/>
        <v>100.00999999999999</v>
      </c>
    </row>
    <row r="60" spans="1:22" ht="12.75">
      <c r="A60" s="22"/>
      <c r="B60" s="19" t="s">
        <v>65</v>
      </c>
      <c r="C60" s="19" t="s">
        <v>92</v>
      </c>
      <c r="D60" s="19" t="s">
        <v>66</v>
      </c>
      <c r="E60" s="22" t="s">
        <v>127</v>
      </c>
      <c r="F60" s="20">
        <v>63.87</v>
      </c>
      <c r="G60" s="20">
        <v>22.81</v>
      </c>
      <c r="H60" s="20">
        <v>0.72</v>
      </c>
      <c r="I60" s="21" t="s">
        <v>127</v>
      </c>
      <c r="J60" s="20">
        <v>2.93</v>
      </c>
      <c r="K60" s="20">
        <v>9.12</v>
      </c>
      <c r="L60" s="21" t="s">
        <v>127</v>
      </c>
      <c r="M60" s="20">
        <v>1.25</v>
      </c>
      <c r="N60" s="21" t="s">
        <v>127</v>
      </c>
      <c r="O60" s="21" t="s">
        <v>127</v>
      </c>
      <c r="P60" s="21" t="s">
        <v>127</v>
      </c>
      <c r="Q60" s="42" t="s">
        <v>18</v>
      </c>
      <c r="R60" s="13" t="s">
        <v>127</v>
      </c>
      <c r="S60" s="13" t="s">
        <v>127</v>
      </c>
      <c r="T60" s="13" t="s">
        <v>127</v>
      </c>
      <c r="U60" s="14" t="s">
        <v>127</v>
      </c>
      <c r="V60" s="1">
        <f>SUM(F60:P60)</f>
        <v>100.7</v>
      </c>
    </row>
    <row r="61" spans="1:21" s="3" customFormat="1" ht="12.75">
      <c r="A61" s="38"/>
      <c r="B61" s="37" t="s">
        <v>79</v>
      </c>
      <c r="C61" s="38"/>
      <c r="D61" s="38" t="s">
        <v>127</v>
      </c>
      <c r="E61" s="38" t="s">
        <v>127</v>
      </c>
      <c r="F61" s="27">
        <f aca="true" t="shared" si="4" ref="F61:M61">AVERAGE(F48:F60)</f>
        <v>63.43661461538461</v>
      </c>
      <c r="G61" s="27">
        <f t="shared" si="4"/>
        <v>23.524111923076926</v>
      </c>
      <c r="H61" s="27">
        <f t="shared" si="4"/>
        <v>2.244095833333333</v>
      </c>
      <c r="I61" s="28" t="s">
        <v>127</v>
      </c>
      <c r="J61" s="27">
        <f t="shared" si="4"/>
        <v>2.965</v>
      </c>
      <c r="K61" s="27">
        <f t="shared" si="4"/>
        <v>11.328381153846154</v>
      </c>
      <c r="L61" s="28" t="s">
        <v>127</v>
      </c>
      <c r="M61" s="27">
        <f t="shared" si="4"/>
        <v>1.3459999999999999</v>
      </c>
      <c r="N61" s="28" t="s">
        <v>127</v>
      </c>
      <c r="O61" s="28" t="s">
        <v>127</v>
      </c>
      <c r="P61" s="28" t="s">
        <v>127</v>
      </c>
      <c r="Q61" s="50"/>
      <c r="R61" s="16" t="s">
        <v>127</v>
      </c>
      <c r="S61" s="16" t="s">
        <v>127</v>
      </c>
      <c r="T61" s="16" t="s">
        <v>127</v>
      </c>
      <c r="U61" s="17" t="s">
        <v>127</v>
      </c>
    </row>
    <row r="62" spans="1:21" ht="12.75">
      <c r="A62" s="22"/>
      <c r="B62" s="22"/>
      <c r="C62" s="22"/>
      <c r="D62" s="22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48"/>
      <c r="R62" s="13"/>
      <c r="S62" s="13"/>
      <c r="T62" s="13"/>
      <c r="U62" s="14"/>
    </row>
    <row r="63" spans="1:22" ht="12.75">
      <c r="A63" s="22"/>
      <c r="B63" s="19" t="s">
        <v>65</v>
      </c>
      <c r="C63" s="19" t="s">
        <v>114</v>
      </c>
      <c r="D63" s="19" t="s">
        <v>67</v>
      </c>
      <c r="E63" s="19" t="s">
        <v>88</v>
      </c>
      <c r="F63" s="20">
        <v>39.1</v>
      </c>
      <c r="G63" s="20">
        <v>22.22</v>
      </c>
      <c r="H63" s="20">
        <v>18.73</v>
      </c>
      <c r="I63" s="21" t="s">
        <v>127</v>
      </c>
      <c r="J63" s="20">
        <v>17.93</v>
      </c>
      <c r="K63" s="20">
        <v>2.02</v>
      </c>
      <c r="L63" s="21" t="s">
        <v>127</v>
      </c>
      <c r="M63" s="21" t="s">
        <v>127</v>
      </c>
      <c r="N63" s="21" t="s">
        <v>127</v>
      </c>
      <c r="O63" s="21" t="s">
        <v>127</v>
      </c>
      <c r="P63" s="21" t="s">
        <v>127</v>
      </c>
      <c r="Q63" s="42" t="s">
        <v>18</v>
      </c>
      <c r="R63" s="13" t="s">
        <v>127</v>
      </c>
      <c r="S63" s="13" t="s">
        <v>127</v>
      </c>
      <c r="T63" s="13" t="s">
        <v>127</v>
      </c>
      <c r="U63" s="14" t="s">
        <v>127</v>
      </c>
      <c r="V63" s="1">
        <f>SUM(F63:P63)</f>
        <v>99.99999999999999</v>
      </c>
    </row>
    <row r="64" spans="1:22" ht="12.75">
      <c r="A64" s="34"/>
      <c r="B64" s="29" t="s">
        <v>65</v>
      </c>
      <c r="C64" s="29" t="s">
        <v>114</v>
      </c>
      <c r="D64" s="29" t="s">
        <v>68</v>
      </c>
      <c r="E64" s="29" t="s">
        <v>88</v>
      </c>
      <c r="F64" s="32">
        <v>39.99</v>
      </c>
      <c r="G64" s="32">
        <v>21.91</v>
      </c>
      <c r="H64" s="32">
        <v>16.24</v>
      </c>
      <c r="I64" s="33" t="s">
        <v>127</v>
      </c>
      <c r="J64" s="32">
        <v>19.66</v>
      </c>
      <c r="K64" s="32">
        <v>2.2</v>
      </c>
      <c r="L64" s="33" t="s">
        <v>127</v>
      </c>
      <c r="M64" s="33" t="s">
        <v>127</v>
      </c>
      <c r="N64" s="33" t="s">
        <v>127</v>
      </c>
      <c r="O64" s="33" t="s">
        <v>127</v>
      </c>
      <c r="P64" s="33" t="s">
        <v>127</v>
      </c>
      <c r="Q64" s="47" t="s">
        <v>18</v>
      </c>
      <c r="R64" s="13" t="s">
        <v>127</v>
      </c>
      <c r="S64" s="13" t="s">
        <v>127</v>
      </c>
      <c r="T64" s="13" t="s">
        <v>127</v>
      </c>
      <c r="U64" s="14" t="s">
        <v>127</v>
      </c>
      <c r="V64" s="1">
        <f>SUM(F64:P64)</f>
        <v>100</v>
      </c>
    </row>
    <row r="65" spans="1:21" ht="12.75">
      <c r="A65" s="22"/>
      <c r="B65" s="22"/>
      <c r="C65" s="22"/>
      <c r="D65" s="22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48"/>
      <c r="R65" s="13"/>
      <c r="S65" s="13"/>
      <c r="T65" s="13"/>
      <c r="U65" s="14"/>
    </row>
    <row r="66" spans="1:22" ht="12.75">
      <c r="A66" s="19" t="s">
        <v>123</v>
      </c>
      <c r="B66" s="19" t="s">
        <v>39</v>
      </c>
      <c r="C66" s="19" t="s">
        <v>94</v>
      </c>
      <c r="D66" s="19" t="s">
        <v>40</v>
      </c>
      <c r="E66" s="22" t="s">
        <v>127</v>
      </c>
      <c r="F66" s="20">
        <v>27.82</v>
      </c>
      <c r="G66" s="20">
        <v>13.11</v>
      </c>
      <c r="H66" s="20">
        <v>43.89</v>
      </c>
      <c r="I66" s="21" t="s">
        <v>127</v>
      </c>
      <c r="J66" s="20">
        <v>9.54</v>
      </c>
      <c r="K66" s="20">
        <v>5.64</v>
      </c>
      <c r="L66" s="21" t="s">
        <v>127</v>
      </c>
      <c r="M66" s="21" t="s">
        <v>127</v>
      </c>
      <c r="N66" s="21" t="s">
        <v>127</v>
      </c>
      <c r="O66" s="21" t="s">
        <v>127</v>
      </c>
      <c r="P66" s="21" t="s">
        <v>127</v>
      </c>
      <c r="Q66" s="42" t="s">
        <v>18</v>
      </c>
      <c r="R66" s="6" t="s">
        <v>19</v>
      </c>
      <c r="S66" s="6" t="s">
        <v>20</v>
      </c>
      <c r="T66" s="6" t="s">
        <v>21</v>
      </c>
      <c r="U66" s="7" t="s">
        <v>33</v>
      </c>
      <c r="V66" s="1">
        <f>SUM(F66:P66)</f>
        <v>99.99999999999999</v>
      </c>
    </row>
    <row r="67" spans="1:22" ht="12.75">
      <c r="A67" s="22"/>
      <c r="B67" s="19" t="s">
        <v>81</v>
      </c>
      <c r="C67" s="19" t="s">
        <v>100</v>
      </c>
      <c r="D67" s="19" t="s">
        <v>101</v>
      </c>
      <c r="E67" s="19" t="s">
        <v>102</v>
      </c>
      <c r="F67" s="20">
        <v>66.6</v>
      </c>
      <c r="G67" s="20">
        <v>19.61</v>
      </c>
      <c r="H67" s="20">
        <v>3.77</v>
      </c>
      <c r="I67" s="21" t="s">
        <v>127</v>
      </c>
      <c r="J67" s="21" t="s">
        <v>127</v>
      </c>
      <c r="K67" s="20">
        <v>1.23</v>
      </c>
      <c r="L67" s="20">
        <v>8.8</v>
      </c>
      <c r="M67" s="21" t="s">
        <v>127</v>
      </c>
      <c r="N67" s="21" t="s">
        <v>127</v>
      </c>
      <c r="O67" s="21" t="s">
        <v>127</v>
      </c>
      <c r="P67" s="21" t="s">
        <v>127</v>
      </c>
      <c r="Q67" s="42" t="s">
        <v>18</v>
      </c>
      <c r="R67" s="13" t="s">
        <v>127</v>
      </c>
      <c r="S67" s="13" t="s">
        <v>127</v>
      </c>
      <c r="T67" s="13" t="s">
        <v>127</v>
      </c>
      <c r="U67" s="14" t="s">
        <v>127</v>
      </c>
      <c r="V67" s="1">
        <f>SUM(F67:P67)</f>
        <v>100.00999999999999</v>
      </c>
    </row>
    <row r="68" spans="1:22" ht="12.75">
      <c r="A68" s="22"/>
      <c r="B68" s="19" t="s">
        <v>81</v>
      </c>
      <c r="C68" s="19" t="s">
        <v>103</v>
      </c>
      <c r="D68" s="19" t="s">
        <v>104</v>
      </c>
      <c r="E68" s="19" t="s">
        <v>105</v>
      </c>
      <c r="F68" s="20">
        <v>62.85</v>
      </c>
      <c r="G68" s="20">
        <v>21.77</v>
      </c>
      <c r="H68" s="21" t="s">
        <v>127</v>
      </c>
      <c r="I68" s="21" t="s">
        <v>127</v>
      </c>
      <c r="J68" s="21" t="s">
        <v>127</v>
      </c>
      <c r="K68" s="20">
        <v>4.93</v>
      </c>
      <c r="L68" s="20">
        <v>10.44</v>
      </c>
      <c r="M68" s="21" t="s">
        <v>127</v>
      </c>
      <c r="N68" s="21" t="s">
        <v>127</v>
      </c>
      <c r="O68" s="21" t="s">
        <v>127</v>
      </c>
      <c r="P68" s="21" t="s">
        <v>127</v>
      </c>
      <c r="Q68" s="42" t="s">
        <v>18</v>
      </c>
      <c r="R68" s="13" t="s">
        <v>127</v>
      </c>
      <c r="S68" s="13" t="s">
        <v>127</v>
      </c>
      <c r="T68" s="13" t="s">
        <v>127</v>
      </c>
      <c r="U68" s="14" t="s">
        <v>127</v>
      </c>
      <c r="V68" s="1">
        <f>SUM(F68:P68)</f>
        <v>99.99000000000001</v>
      </c>
    </row>
    <row r="69" spans="1:22" ht="12.75">
      <c r="A69" s="34"/>
      <c r="B69" s="29" t="s">
        <v>31</v>
      </c>
      <c r="C69" s="29" t="s">
        <v>110</v>
      </c>
      <c r="D69" s="29" t="s">
        <v>38</v>
      </c>
      <c r="E69" s="34" t="s">
        <v>127</v>
      </c>
      <c r="F69" s="32">
        <v>5.04</v>
      </c>
      <c r="G69" s="33" t="s">
        <v>127</v>
      </c>
      <c r="H69" s="33" t="s">
        <v>127</v>
      </c>
      <c r="I69" s="33" t="s">
        <v>127</v>
      </c>
      <c r="J69" s="33" t="s">
        <v>127</v>
      </c>
      <c r="K69" s="32">
        <v>73.21</v>
      </c>
      <c r="L69" s="33" t="s">
        <v>127</v>
      </c>
      <c r="M69" s="33" t="s">
        <v>127</v>
      </c>
      <c r="N69" s="33" t="s">
        <v>127</v>
      </c>
      <c r="O69" s="32">
        <v>21.7</v>
      </c>
      <c r="P69" s="33" t="s">
        <v>127</v>
      </c>
      <c r="Q69" s="47" t="s">
        <v>18</v>
      </c>
      <c r="R69" s="9" t="s">
        <v>19</v>
      </c>
      <c r="S69" s="9" t="s">
        <v>20</v>
      </c>
      <c r="T69" s="9" t="s">
        <v>21</v>
      </c>
      <c r="U69" s="10" t="s">
        <v>33</v>
      </c>
      <c r="V69" s="1">
        <f>SUM(F69:P69)</f>
        <v>99.95</v>
      </c>
    </row>
    <row r="70" spans="1:21" ht="12.75">
      <c r="A70" s="13"/>
      <c r="B70" s="13"/>
      <c r="C70" s="13"/>
      <c r="D70" s="13"/>
      <c r="E70" s="13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  <c r="R70" s="13"/>
      <c r="S70" s="13"/>
      <c r="T70" s="13"/>
      <c r="U70" s="13"/>
    </row>
    <row r="71" spans="1:21" ht="12.75">
      <c r="A71" s="13"/>
      <c r="B71" s="13"/>
      <c r="C71" s="13"/>
      <c r="D71" s="13"/>
      <c r="E71" s="13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3"/>
      <c r="S71" s="13"/>
      <c r="T71" s="13"/>
      <c r="U71" s="13"/>
    </row>
    <row r="72" spans="1:21" ht="12.75">
      <c r="A72" s="13"/>
      <c r="B72" s="13"/>
      <c r="C72" s="13"/>
      <c r="D72" s="13"/>
      <c r="E72" s="13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3"/>
      <c r="S72" s="13"/>
      <c r="T72" s="13"/>
      <c r="U72" s="13"/>
    </row>
    <row r="73" spans="1:21" ht="12.75">
      <c r="A73" s="13"/>
      <c r="B73" s="13"/>
      <c r="C73" s="13"/>
      <c r="D73" s="13"/>
      <c r="E73" s="1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3"/>
      <c r="S73" s="13"/>
      <c r="T73" s="13"/>
      <c r="U73" s="13"/>
    </row>
    <row r="74" spans="1:21" ht="12.75">
      <c r="A74" s="13"/>
      <c r="B74" s="13"/>
      <c r="C74" s="13"/>
      <c r="D74" s="13"/>
      <c r="E74" s="13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3"/>
      <c r="S74" s="13"/>
      <c r="T74" s="13"/>
      <c r="U74" s="13"/>
    </row>
    <row r="75" spans="1:21" ht="12.75">
      <c r="A75" s="13"/>
      <c r="B75" s="13"/>
      <c r="C75" s="13"/>
      <c r="D75" s="13"/>
      <c r="E75" s="13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3"/>
      <c r="S75" s="13"/>
      <c r="T75" s="13"/>
      <c r="U75" s="13"/>
    </row>
    <row r="76" spans="1:21" ht="12.75">
      <c r="A76" s="13"/>
      <c r="B76" s="13"/>
      <c r="C76" s="13"/>
      <c r="D76" s="13"/>
      <c r="E76" s="1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3"/>
      <c r="S76" s="13"/>
      <c r="T76" s="13"/>
      <c r="U76" s="13"/>
    </row>
    <row r="77" spans="1:21" ht="12.75">
      <c r="A77" s="13"/>
      <c r="B77" s="13"/>
      <c r="C77" s="13"/>
      <c r="D77" s="13"/>
      <c r="E77" s="1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3"/>
      <c r="S77" s="13"/>
      <c r="T77" s="13"/>
      <c r="U77" s="13"/>
    </row>
    <row r="78" spans="1:21" ht="12.75">
      <c r="A78" s="13"/>
      <c r="B78" s="13"/>
      <c r="C78" s="13"/>
      <c r="D78" s="13"/>
      <c r="E78" s="13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3"/>
      <c r="S78" s="13"/>
      <c r="T78" s="13"/>
      <c r="U78" s="13"/>
    </row>
    <row r="79" spans="1:21" ht="12.75">
      <c r="A79" s="13"/>
      <c r="B79" s="13"/>
      <c r="C79" s="13"/>
      <c r="D79" s="13"/>
      <c r="E79" s="1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3"/>
      <c r="S79" s="13"/>
      <c r="T79" s="13"/>
      <c r="U79" s="13"/>
    </row>
    <row r="80" spans="1:21" ht="12.75">
      <c r="A80" s="13"/>
      <c r="B80" s="13"/>
      <c r="C80" s="13"/>
      <c r="D80" s="13"/>
      <c r="E80" s="1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3"/>
      <c r="S80" s="13"/>
      <c r="T80" s="13"/>
      <c r="U80" s="13"/>
    </row>
    <row r="81" spans="1:21" ht="12.75">
      <c r="A81" s="13"/>
      <c r="B81" s="13"/>
      <c r="C81" s="13"/>
      <c r="D81" s="13"/>
      <c r="E81" s="1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3"/>
      <c r="S81" s="13"/>
      <c r="T81" s="13"/>
      <c r="U81" s="13"/>
    </row>
    <row r="82" spans="1:21" ht="12.75">
      <c r="A82" s="13"/>
      <c r="B82" s="13"/>
      <c r="C82" s="13"/>
      <c r="D82" s="13"/>
      <c r="E82" s="1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3"/>
      <c r="S82" s="13"/>
      <c r="T82" s="13"/>
      <c r="U82" s="13"/>
    </row>
    <row r="83" spans="1:21" ht="12.75">
      <c r="A83" s="13"/>
      <c r="B83" s="13"/>
      <c r="C83" s="13"/>
      <c r="D83" s="13"/>
      <c r="E83" s="1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3"/>
      <c r="S83" s="13"/>
      <c r="T83" s="13"/>
      <c r="U83" s="13"/>
    </row>
    <row r="84" spans="1:21" ht="12.75">
      <c r="A84" s="13"/>
      <c r="B84" s="13"/>
      <c r="C84" s="13"/>
      <c r="D84" s="13"/>
      <c r="E84" s="13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3"/>
      <c r="S84" s="13"/>
      <c r="T84" s="13"/>
      <c r="U84" s="13"/>
    </row>
    <row r="85" spans="1:21" ht="12.75">
      <c r="A85" s="13"/>
      <c r="B85" s="13"/>
      <c r="C85" s="13"/>
      <c r="D85" s="13"/>
      <c r="E85" s="1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3"/>
      <c r="S85" s="13"/>
      <c r="T85" s="13"/>
      <c r="U85" s="13"/>
    </row>
    <row r="86" spans="1:21" ht="12.75">
      <c r="A86" s="13"/>
      <c r="B86" s="13"/>
      <c r="C86" s="13"/>
      <c r="D86" s="13"/>
      <c r="E86" s="1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3"/>
      <c r="S86" s="13"/>
      <c r="T86" s="13"/>
      <c r="U86" s="13"/>
    </row>
    <row r="87" spans="1:21" ht="12.75">
      <c r="A87" s="13"/>
      <c r="B87" s="13"/>
      <c r="C87" s="13"/>
      <c r="D87" s="13"/>
      <c r="E87" s="1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3"/>
      <c r="S87" s="13"/>
      <c r="T87" s="13"/>
      <c r="U87" s="13"/>
    </row>
    <row r="88" spans="1:21" ht="12.75">
      <c r="A88" s="13"/>
      <c r="B88" s="13"/>
      <c r="C88" s="13"/>
      <c r="D88" s="13"/>
      <c r="E88" s="13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3"/>
      <c r="S88" s="13"/>
      <c r="T88" s="13"/>
      <c r="U88" s="13"/>
    </row>
    <row r="89" spans="1:21" ht="12.75">
      <c r="A89" s="13"/>
      <c r="B89" s="13"/>
      <c r="C89" s="13"/>
      <c r="D89" s="13"/>
      <c r="E89" s="1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3"/>
      <c r="S89" s="13"/>
      <c r="T89" s="13"/>
      <c r="U89" s="13"/>
    </row>
    <row r="90" spans="1:21" ht="12.75">
      <c r="A90" s="13"/>
      <c r="B90" s="13"/>
      <c r="C90" s="13"/>
      <c r="D90" s="13"/>
      <c r="E90" s="13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3"/>
      <c r="S90" s="13"/>
      <c r="T90" s="13"/>
      <c r="U90" s="13"/>
    </row>
    <row r="91" spans="1:21" ht="12.75">
      <c r="A91" s="13"/>
      <c r="B91" s="13"/>
      <c r="C91" s="13"/>
      <c r="D91" s="13"/>
      <c r="E91" s="13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3"/>
      <c r="S91" s="13"/>
      <c r="T91" s="13"/>
      <c r="U91" s="13"/>
    </row>
    <row r="92" spans="1:21" ht="12.75">
      <c r="A92" s="13"/>
      <c r="B92" s="13"/>
      <c r="C92" s="13"/>
      <c r="D92" s="13"/>
      <c r="E92" s="13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3"/>
      <c r="S92" s="13"/>
      <c r="T92" s="13"/>
      <c r="U92" s="13"/>
    </row>
    <row r="93" spans="1:21" ht="12.75">
      <c r="A93" s="13"/>
      <c r="B93" s="13"/>
      <c r="C93" s="13"/>
      <c r="D93" s="13"/>
      <c r="E93" s="1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3"/>
      <c r="S93" s="13"/>
      <c r="T93" s="13"/>
      <c r="U93" s="13"/>
    </row>
  </sheetData>
  <sheetProtection/>
  <mergeCells count="4">
    <mergeCell ref="A2:A5"/>
    <mergeCell ref="A16:A18"/>
    <mergeCell ref="A20:A21"/>
    <mergeCell ref="A23:A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Wolle</dc:creator>
  <cp:keywords/>
  <dc:description/>
  <cp:lastModifiedBy>melissa lester</cp:lastModifiedBy>
  <cp:lastPrinted>1999-01-29T02:19:00Z</cp:lastPrinted>
  <dcterms:created xsi:type="dcterms:W3CDTF">1998-08-10T20:49:18Z</dcterms:created>
  <dcterms:modified xsi:type="dcterms:W3CDTF">2015-10-20T20:07:56Z</dcterms:modified>
  <cp:category/>
  <cp:version/>
  <cp:contentType/>
  <cp:contentStatus/>
</cp:coreProperties>
</file>