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75" windowHeight="15180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<sst xmlns="http://schemas.openxmlformats.org/spreadsheetml/2006/main" count="138" uniqueCount="113">
  <si>
    <t>PG1-fluvial</t>
  </si>
  <si>
    <t>PG1-lower shoreface</t>
  </si>
  <si>
    <t>PG2-lower shoreface</t>
  </si>
  <si>
    <t>PG2-upper shoreface</t>
  </si>
  <si>
    <t>PG4-fluviopalustrine</t>
  </si>
  <si>
    <t>PG3-lower shoreface</t>
  </si>
  <si>
    <t>PG2-washover</t>
  </si>
  <si>
    <t>1 = very angular</t>
  </si>
  <si>
    <t>2 = angular</t>
  </si>
  <si>
    <t>3 = sub angular</t>
  </si>
  <si>
    <t xml:space="preserve">4 = sub rounded </t>
  </si>
  <si>
    <t xml:space="preserve">5 = rounded </t>
  </si>
  <si>
    <t>6 = well rounded</t>
  </si>
  <si>
    <t>TR1</t>
  </si>
  <si>
    <t>PIEVE S. STEFANO</t>
  </si>
  <si>
    <t>TR2</t>
  </si>
  <si>
    <t>PIOSINA</t>
  </si>
  <si>
    <t>TR3</t>
  </si>
  <si>
    <t>PIERANTONIO</t>
  </si>
  <si>
    <t>TR4</t>
  </si>
  <si>
    <t>CASALINA</t>
  </si>
  <si>
    <t>TR5</t>
  </si>
  <si>
    <t>PANTALLA</t>
  </si>
  <si>
    <t>TR6</t>
  </si>
  <si>
    <t>ORTE</t>
  </si>
  <si>
    <t>TR7</t>
  </si>
  <si>
    <t>ORTE SCALO</t>
  </si>
  <si>
    <t>TR8</t>
  </si>
  <si>
    <t>MAGLIANO SABINA</t>
  </si>
  <si>
    <t>TR9</t>
  </si>
  <si>
    <t>STIMIGLIANO</t>
  </si>
  <si>
    <t>TR10</t>
  </si>
  <si>
    <t>ROMA-TOR DI QUINTO</t>
  </si>
  <si>
    <t>TR11</t>
  </si>
  <si>
    <t>DRAGONA</t>
  </si>
  <si>
    <t>Sample#</t>
  </si>
  <si>
    <t>downstream</t>
  </si>
  <si>
    <t>km</t>
  </si>
  <si>
    <t>TR12</t>
  </si>
  <si>
    <t>FIUMICINO</t>
  </si>
  <si>
    <t>TRT1</t>
  </si>
  <si>
    <t>BASTIA UMBRA – FIUME CHIASCIO</t>
  </si>
  <si>
    <t>TRT2</t>
  </si>
  <si>
    <t xml:space="preserve">MARSCIANO - FIUME NESTORE </t>
  </si>
  <si>
    <t>TRT3</t>
  </si>
  <si>
    <t xml:space="preserve">CICONIA - FIUME PAGLIA </t>
  </si>
  <si>
    <t>TRT4</t>
  </si>
  <si>
    <t>CASCATE MARMORE - FIUME NERA</t>
  </si>
  <si>
    <t>TRT5</t>
  </si>
  <si>
    <t>RECENTINO - FIUME NERA</t>
  </si>
  <si>
    <t>TRT6</t>
  </si>
  <si>
    <t>CIVITA CASTELLANA-FIUME TREIA</t>
  </si>
  <si>
    <t>TRC1</t>
  </si>
  <si>
    <t>S.SEVERA</t>
  </si>
  <si>
    <t>TRC2</t>
  </si>
  <si>
    <t xml:space="preserve">PASSO OSCURO </t>
  </si>
  <si>
    <t>TRC3</t>
  </si>
  <si>
    <t>FREGENE</t>
  </si>
  <si>
    <t>TRC4</t>
  </si>
  <si>
    <t>FOCENE</t>
  </si>
  <si>
    <t>TRC5</t>
  </si>
  <si>
    <t>TRC6</t>
  </si>
  <si>
    <t>OSTIA</t>
  </si>
  <si>
    <t>TRC7</t>
  </si>
  <si>
    <t>OSTIA - CANCELLO 2</t>
  </si>
  <si>
    <t>Carb tot</t>
  </si>
  <si>
    <t>Mean Roundness</t>
  </si>
  <si>
    <t>Carb lithic</t>
  </si>
  <si>
    <t>TQ2</t>
  </si>
  <si>
    <t>TQ4</t>
  </si>
  <si>
    <t>TQ1</t>
  </si>
  <si>
    <t>TQ3</t>
  </si>
  <si>
    <t>TQ6</t>
  </si>
  <si>
    <t>TQ7</t>
  </si>
  <si>
    <t>TQ9</t>
  </si>
  <si>
    <t>TQ10</t>
  </si>
  <si>
    <t>TQ12</t>
  </si>
  <si>
    <t>TQ13</t>
  </si>
  <si>
    <t>TQ14</t>
  </si>
  <si>
    <t>TQ5</t>
  </si>
  <si>
    <t>TQ8</t>
  </si>
  <si>
    <t>TQ11</t>
  </si>
  <si>
    <t>TO1</t>
  </si>
  <si>
    <t>TO2</t>
  </si>
  <si>
    <t>TO3</t>
  </si>
  <si>
    <t>EQ7</t>
  </si>
  <si>
    <t>EQ8</t>
  </si>
  <si>
    <t>EQ5</t>
  </si>
  <si>
    <t>EQ6</t>
  </si>
  <si>
    <t>EQ4</t>
  </si>
  <si>
    <t>EQ2</t>
  </si>
  <si>
    <t>EQ1</t>
  </si>
  <si>
    <t>EQ3</t>
  </si>
  <si>
    <t>PG6-fluvial</t>
  </si>
  <si>
    <t>PG7-fluvial</t>
  </si>
  <si>
    <t>PG6-palustrine-lacustrine</t>
  </si>
  <si>
    <t>PG2-beachface</t>
  </si>
  <si>
    <t>PG2- beachface</t>
  </si>
  <si>
    <t>Stratigraphic</t>
  </si>
  <si>
    <t>Height (m)</t>
  </si>
  <si>
    <t xml:space="preserve"> grains</t>
  </si>
  <si>
    <t>Qtz tot</t>
  </si>
  <si>
    <t>grains</t>
  </si>
  <si>
    <t>Qtz Mean</t>
  </si>
  <si>
    <t>Roundness</t>
  </si>
  <si>
    <t>Stream and Beach</t>
  </si>
  <si>
    <t>Sample Location</t>
  </si>
  <si>
    <t>Sampled Sequence</t>
  </si>
  <si>
    <t>in Measured Section</t>
  </si>
  <si>
    <t>Qtz Grains*</t>
  </si>
  <si>
    <t>* Key to Grain Shape Categories</t>
  </si>
  <si>
    <t>Carb  Grains*</t>
  </si>
  <si>
    <t>Table A3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</si>
</sst>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mbri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2"/>
    </font>
    <font>
      <sz val="10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4" fillId="0" borderId="0" xfId="0" applyFont="1" applyAlignment="1">
      <alignment horizontal="left"/>
    </xf>
    <xf numFmtId="0" fontId="37" fillId="0" borderId="0" xfId="0" applyFont="1" applyAlignment="1">
      <alignment/>
    </xf>
    <xf numFmtId="0" fontId="0" fillId="0" borderId="0" xfId="0" applyAlignment="1">
      <alignment horizontal="right"/>
    </xf>
    <xf numFmtId="2" fontId="34" fillId="0" borderId="0" xfId="0" applyNumberFormat="1" applyFont="1" applyAlignment="1">
      <alignment horizontal="center"/>
    </xf>
    <xf numFmtId="2" fontId="0" fillId="0" borderId="0" xfId="0" applyNumberFormat="1" applyAlignment="1">
      <alignment horizontal="right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right"/>
    </xf>
    <xf numFmtId="0" fontId="34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zoomScalePageLayoutView="0" workbookViewId="0" topLeftCell="A1">
      <pane xSplit="2" topLeftCell="D1" activePane="topRight" state="frozen"/>
      <selection pane="topLeft" activeCell="A19" sqref="A19"/>
      <selection pane="topRight" activeCell="B1" sqref="B1"/>
    </sheetView>
  </sheetViews>
  <sheetFormatPr defaultColWidth="9.00390625" defaultRowHeight="15.75"/>
  <cols>
    <col min="1" max="1" width="11.00390625" style="0" customWidth="1"/>
    <col min="2" max="2" width="27.625" style="0" customWidth="1"/>
    <col min="3" max="3" width="11.875" style="0" bestFit="1" customWidth="1"/>
    <col min="4" max="5" width="3.125" style="0" bestFit="1" customWidth="1"/>
    <col min="6" max="6" width="4.125" style="0" bestFit="1" customWidth="1"/>
    <col min="7" max="7" width="3.125" style="0" bestFit="1" customWidth="1"/>
    <col min="8" max="9" width="2.125" style="0" bestFit="1" customWidth="1"/>
    <col min="10" max="10" width="7.00390625" style="0" bestFit="1" customWidth="1"/>
    <col min="11" max="11" width="3.00390625" style="0" customWidth="1"/>
    <col min="12" max="12" width="2.125" style="0" bestFit="1" customWidth="1"/>
    <col min="13" max="17" width="3.125" style="0" bestFit="1" customWidth="1"/>
    <col min="18" max="18" width="8.00390625" style="0" bestFit="1" customWidth="1"/>
    <col min="19" max="19" width="2.625" style="0" customWidth="1"/>
    <col min="20" max="20" width="10.375" style="5" bestFit="1" customWidth="1"/>
    <col min="21" max="21" width="15.625" style="5" bestFit="1" customWidth="1"/>
    <col min="22" max="16384" width="11.00390625" style="0" customWidth="1"/>
  </cols>
  <sheetData>
    <row r="1" ht="15.75">
      <c r="B1" t="s">
        <v>112</v>
      </c>
    </row>
    <row r="2" spans="2:21" ht="15.75">
      <c r="B2" s="3" t="s">
        <v>105</v>
      </c>
      <c r="C2" s="3" t="s">
        <v>37</v>
      </c>
      <c r="D2" s="13" t="s">
        <v>109</v>
      </c>
      <c r="E2" s="13"/>
      <c r="F2" s="13"/>
      <c r="G2" s="13"/>
      <c r="H2" s="13"/>
      <c r="I2" s="13"/>
      <c r="J2" s="4" t="s">
        <v>101</v>
      </c>
      <c r="K2" s="3"/>
      <c r="L2" s="15" t="s">
        <v>111</v>
      </c>
      <c r="M2" s="12"/>
      <c r="N2" s="14"/>
      <c r="O2" s="12"/>
      <c r="P2" s="12"/>
      <c r="Q2" s="12"/>
      <c r="R2" s="3" t="s">
        <v>65</v>
      </c>
      <c r="S2" s="2"/>
      <c r="T2" s="3" t="s">
        <v>103</v>
      </c>
      <c r="U2" s="3" t="s">
        <v>67</v>
      </c>
    </row>
    <row r="3" spans="1:22" ht="15.75">
      <c r="A3" s="3" t="s">
        <v>35</v>
      </c>
      <c r="B3" s="3" t="s">
        <v>106</v>
      </c>
      <c r="C3" s="3" t="s">
        <v>36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4" t="s">
        <v>102</v>
      </c>
      <c r="K3" s="2"/>
      <c r="L3" s="2">
        <v>1</v>
      </c>
      <c r="M3" s="2">
        <v>2</v>
      </c>
      <c r="N3" s="2">
        <v>3</v>
      </c>
      <c r="O3" s="2">
        <v>4</v>
      </c>
      <c r="P3" s="2">
        <v>5</v>
      </c>
      <c r="Q3" s="2">
        <v>6</v>
      </c>
      <c r="R3" s="3" t="s">
        <v>100</v>
      </c>
      <c r="S3" s="2"/>
      <c r="T3" s="3" t="s">
        <v>104</v>
      </c>
      <c r="U3" s="3" t="s">
        <v>66</v>
      </c>
      <c r="V3" s="2"/>
    </row>
    <row r="4" spans="1:21" ht="15.75">
      <c r="A4" s="5" t="s">
        <v>13</v>
      </c>
      <c r="B4" s="7" t="s">
        <v>14</v>
      </c>
      <c r="C4" s="8">
        <v>20</v>
      </c>
      <c r="D4">
        <v>11</v>
      </c>
      <c r="E4">
        <v>13</v>
      </c>
      <c r="F4">
        <v>5</v>
      </c>
      <c r="G4">
        <v>0</v>
      </c>
      <c r="H4">
        <v>1</v>
      </c>
      <c r="I4">
        <v>0</v>
      </c>
      <c r="J4">
        <f>SUM(D4:I4)</f>
        <v>30</v>
      </c>
      <c r="L4">
        <v>3</v>
      </c>
      <c r="M4">
        <v>6</v>
      </c>
      <c r="N4">
        <v>5</v>
      </c>
      <c r="R4">
        <f>SUM(L4:Q4)</f>
        <v>14</v>
      </c>
      <c r="T4" s="11">
        <f aca="true" t="shared" si="0" ref="T4:T28">((D4*1)+(E4*2)+(F4*3)+(G4*4)+(H4*5)+(I4*6))/J4</f>
        <v>1.9</v>
      </c>
      <c r="U4" s="11">
        <f>((L4*1)+(M4*2)+(N4*3)+(O4*4)+(P4*5)+(Q4*6))/R4</f>
        <v>2.142857142857143</v>
      </c>
    </row>
    <row r="5" spans="1:21" ht="15.75">
      <c r="A5" s="5" t="s">
        <v>15</v>
      </c>
      <c r="B5" s="7" t="s">
        <v>16</v>
      </c>
      <c r="C5" s="8">
        <v>45</v>
      </c>
      <c r="D5">
        <v>3</v>
      </c>
      <c r="E5">
        <v>17</v>
      </c>
      <c r="F5">
        <v>9</v>
      </c>
      <c r="G5">
        <v>1</v>
      </c>
      <c r="J5">
        <f aca="true" t="shared" si="1" ref="J5:J28">SUM(D5:I5)</f>
        <v>30</v>
      </c>
      <c r="M5">
        <v>19</v>
      </c>
      <c r="N5">
        <v>11</v>
      </c>
      <c r="R5">
        <f aca="true" t="shared" si="2" ref="R5:R28">SUM(L5:Q5)</f>
        <v>30</v>
      </c>
      <c r="T5" s="11">
        <f t="shared" si="0"/>
        <v>2.2666666666666666</v>
      </c>
      <c r="U5" s="11">
        <f aca="true" t="shared" si="3" ref="U5:U28">((L5*1)+(M5*2)+(N5*3)+(O5*4)+(P5*5)+(Q5*6))/R5</f>
        <v>2.3666666666666667</v>
      </c>
    </row>
    <row r="6" spans="1:21" ht="15.75">
      <c r="A6" s="5" t="s">
        <v>17</v>
      </c>
      <c r="B6" s="7" t="s">
        <v>18</v>
      </c>
      <c r="C6" s="8">
        <v>80</v>
      </c>
      <c r="D6">
        <v>4</v>
      </c>
      <c r="E6">
        <v>15</v>
      </c>
      <c r="F6">
        <v>11</v>
      </c>
      <c r="J6">
        <f t="shared" si="1"/>
        <v>30</v>
      </c>
      <c r="L6">
        <v>1</v>
      </c>
      <c r="M6">
        <v>16</v>
      </c>
      <c r="N6">
        <v>11</v>
      </c>
      <c r="O6">
        <v>2</v>
      </c>
      <c r="R6">
        <f t="shared" si="2"/>
        <v>30</v>
      </c>
      <c r="T6" s="11">
        <f t="shared" si="0"/>
        <v>2.2333333333333334</v>
      </c>
      <c r="U6" s="11">
        <f t="shared" si="3"/>
        <v>2.466666666666667</v>
      </c>
    </row>
    <row r="7" spans="1:21" ht="15.75">
      <c r="A7" s="5" t="s">
        <v>19</v>
      </c>
      <c r="B7" s="7" t="s">
        <v>20</v>
      </c>
      <c r="C7" s="8">
        <v>150</v>
      </c>
      <c r="D7">
        <v>4</v>
      </c>
      <c r="E7">
        <v>17</v>
      </c>
      <c r="F7">
        <v>7</v>
      </c>
      <c r="G7">
        <v>2</v>
      </c>
      <c r="J7">
        <f t="shared" si="1"/>
        <v>30</v>
      </c>
      <c r="L7">
        <v>2</v>
      </c>
      <c r="M7">
        <v>10</v>
      </c>
      <c r="N7">
        <v>13</v>
      </c>
      <c r="O7">
        <v>2</v>
      </c>
      <c r="P7">
        <v>3</v>
      </c>
      <c r="R7">
        <f t="shared" si="2"/>
        <v>30</v>
      </c>
      <c r="T7" s="11">
        <f t="shared" si="0"/>
        <v>2.2333333333333334</v>
      </c>
      <c r="U7" s="11">
        <f t="shared" si="3"/>
        <v>2.8</v>
      </c>
    </row>
    <row r="8" spans="1:21" ht="15.75">
      <c r="A8" s="5" t="s">
        <v>21</v>
      </c>
      <c r="B8" s="7" t="s">
        <v>22</v>
      </c>
      <c r="C8" s="8">
        <v>160</v>
      </c>
      <c r="D8">
        <v>1</v>
      </c>
      <c r="E8">
        <v>17</v>
      </c>
      <c r="F8">
        <v>11</v>
      </c>
      <c r="G8">
        <v>1</v>
      </c>
      <c r="J8">
        <f t="shared" si="1"/>
        <v>30</v>
      </c>
      <c r="M8">
        <v>9</v>
      </c>
      <c r="N8">
        <v>16</v>
      </c>
      <c r="O8">
        <v>5</v>
      </c>
      <c r="R8">
        <f t="shared" si="2"/>
        <v>30</v>
      </c>
      <c r="T8" s="11">
        <f t="shared" si="0"/>
        <v>2.4</v>
      </c>
      <c r="U8" s="11">
        <f t="shared" si="3"/>
        <v>2.8666666666666667</v>
      </c>
    </row>
    <row r="9" spans="1:21" ht="15.75">
      <c r="A9" s="5" t="s">
        <v>23</v>
      </c>
      <c r="B9" s="7" t="s">
        <v>24</v>
      </c>
      <c r="C9" s="8">
        <v>280</v>
      </c>
      <c r="E9">
        <v>12</v>
      </c>
      <c r="F9">
        <v>15</v>
      </c>
      <c r="G9">
        <v>3</v>
      </c>
      <c r="J9">
        <f t="shared" si="1"/>
        <v>30</v>
      </c>
      <c r="M9">
        <v>6</v>
      </c>
      <c r="N9">
        <v>19</v>
      </c>
      <c r="O9">
        <v>5</v>
      </c>
      <c r="R9">
        <f t="shared" si="2"/>
        <v>30</v>
      </c>
      <c r="T9" s="11">
        <f t="shared" si="0"/>
        <v>2.7</v>
      </c>
      <c r="U9" s="11">
        <f t="shared" si="3"/>
        <v>2.966666666666667</v>
      </c>
    </row>
    <row r="10" spans="1:21" ht="15.75">
      <c r="A10" s="5" t="s">
        <v>25</v>
      </c>
      <c r="B10" s="7" t="s">
        <v>26</v>
      </c>
      <c r="C10" s="8">
        <v>285</v>
      </c>
      <c r="E10">
        <v>12</v>
      </c>
      <c r="F10">
        <v>14</v>
      </c>
      <c r="G10">
        <v>4</v>
      </c>
      <c r="J10">
        <f t="shared" si="1"/>
        <v>30</v>
      </c>
      <c r="M10">
        <v>6</v>
      </c>
      <c r="N10">
        <v>17</v>
      </c>
      <c r="O10">
        <v>5</v>
      </c>
      <c r="P10">
        <v>1</v>
      </c>
      <c r="Q10">
        <v>1</v>
      </c>
      <c r="R10">
        <f t="shared" si="2"/>
        <v>30</v>
      </c>
      <c r="T10" s="11">
        <f t="shared" si="0"/>
        <v>2.7333333333333334</v>
      </c>
      <c r="U10" s="11">
        <f t="shared" si="3"/>
        <v>3.1333333333333333</v>
      </c>
    </row>
    <row r="11" spans="1:21" ht="15.75">
      <c r="A11" s="5" t="s">
        <v>27</v>
      </c>
      <c r="B11" s="7" t="s">
        <v>28</v>
      </c>
      <c r="C11" s="8">
        <v>295</v>
      </c>
      <c r="E11">
        <v>10</v>
      </c>
      <c r="F11">
        <v>19</v>
      </c>
      <c r="G11">
        <v>1</v>
      </c>
      <c r="J11">
        <f t="shared" si="1"/>
        <v>30</v>
      </c>
      <c r="M11">
        <v>4</v>
      </c>
      <c r="N11">
        <v>17</v>
      </c>
      <c r="O11">
        <v>9</v>
      </c>
      <c r="R11">
        <f t="shared" si="2"/>
        <v>30</v>
      </c>
      <c r="T11" s="11">
        <f t="shared" si="0"/>
        <v>2.7</v>
      </c>
      <c r="U11" s="11">
        <f t="shared" si="3"/>
        <v>3.1666666666666665</v>
      </c>
    </row>
    <row r="12" spans="1:21" ht="15.75">
      <c r="A12" s="5" t="s">
        <v>29</v>
      </c>
      <c r="B12" s="7" t="s">
        <v>30</v>
      </c>
      <c r="C12" s="8">
        <v>305</v>
      </c>
      <c r="E12">
        <v>9</v>
      </c>
      <c r="F12">
        <v>14</v>
      </c>
      <c r="G12">
        <v>7</v>
      </c>
      <c r="J12">
        <f t="shared" si="1"/>
        <v>30</v>
      </c>
      <c r="M12">
        <v>8</v>
      </c>
      <c r="N12">
        <v>9</v>
      </c>
      <c r="O12">
        <v>6</v>
      </c>
      <c r="P12">
        <v>7</v>
      </c>
      <c r="R12">
        <f t="shared" si="2"/>
        <v>30</v>
      </c>
      <c r="T12" s="11">
        <f t="shared" si="0"/>
        <v>2.933333333333333</v>
      </c>
      <c r="U12" s="11">
        <f t="shared" si="3"/>
        <v>3.4</v>
      </c>
    </row>
    <row r="13" spans="1:21" ht="15.75">
      <c r="A13" s="5" t="s">
        <v>31</v>
      </c>
      <c r="B13" s="7" t="s">
        <v>32</v>
      </c>
      <c r="C13" s="8">
        <v>375</v>
      </c>
      <c r="E13">
        <v>6</v>
      </c>
      <c r="F13">
        <v>17</v>
      </c>
      <c r="G13">
        <v>7</v>
      </c>
      <c r="J13">
        <f t="shared" si="1"/>
        <v>30</v>
      </c>
      <c r="M13">
        <v>3</v>
      </c>
      <c r="N13">
        <v>12</v>
      </c>
      <c r="O13">
        <v>13</v>
      </c>
      <c r="P13">
        <v>2</v>
      </c>
      <c r="R13">
        <f t="shared" si="2"/>
        <v>30</v>
      </c>
      <c r="T13" s="11">
        <f t="shared" si="0"/>
        <v>3.033333333333333</v>
      </c>
      <c r="U13" s="11">
        <f t="shared" si="3"/>
        <v>3.466666666666667</v>
      </c>
    </row>
    <row r="14" spans="1:21" ht="15.75">
      <c r="A14" s="5" t="s">
        <v>33</v>
      </c>
      <c r="B14" s="7" t="s">
        <v>34</v>
      </c>
      <c r="C14" s="8">
        <v>400</v>
      </c>
      <c r="E14">
        <v>9</v>
      </c>
      <c r="F14">
        <v>14</v>
      </c>
      <c r="G14">
        <v>6</v>
      </c>
      <c r="H14">
        <v>1</v>
      </c>
      <c r="J14">
        <f t="shared" si="1"/>
        <v>30</v>
      </c>
      <c r="M14">
        <v>4</v>
      </c>
      <c r="N14">
        <v>12</v>
      </c>
      <c r="O14">
        <v>10</v>
      </c>
      <c r="P14">
        <v>4</v>
      </c>
      <c r="R14">
        <f t="shared" si="2"/>
        <v>30</v>
      </c>
      <c r="T14" s="11">
        <f t="shared" si="0"/>
        <v>2.966666666666667</v>
      </c>
      <c r="U14" s="11">
        <f t="shared" si="3"/>
        <v>3.466666666666667</v>
      </c>
    </row>
    <row r="15" spans="1:21" ht="15.75">
      <c r="A15" s="5" t="s">
        <v>38</v>
      </c>
      <c r="B15" s="7" t="s">
        <v>39</v>
      </c>
      <c r="C15" s="8">
        <v>403</v>
      </c>
      <c r="E15">
        <v>12</v>
      </c>
      <c r="F15">
        <v>12</v>
      </c>
      <c r="G15">
        <v>6</v>
      </c>
      <c r="J15">
        <f t="shared" si="1"/>
        <v>30</v>
      </c>
      <c r="M15">
        <v>1</v>
      </c>
      <c r="N15">
        <v>6</v>
      </c>
      <c r="O15">
        <v>4</v>
      </c>
      <c r="R15">
        <f t="shared" si="2"/>
        <v>11</v>
      </c>
      <c r="T15" s="11">
        <f t="shared" si="0"/>
        <v>2.8</v>
      </c>
      <c r="U15" s="11">
        <f t="shared" si="3"/>
        <v>3.272727272727273</v>
      </c>
    </row>
    <row r="16" spans="1:21" ht="15.75">
      <c r="A16" s="5" t="s">
        <v>40</v>
      </c>
      <c r="B16" s="7" t="s">
        <v>41</v>
      </c>
      <c r="C16" s="8">
        <v>135</v>
      </c>
      <c r="D16">
        <v>1</v>
      </c>
      <c r="E16">
        <v>16</v>
      </c>
      <c r="F16">
        <v>10</v>
      </c>
      <c r="G16">
        <v>3</v>
      </c>
      <c r="J16">
        <f t="shared" si="1"/>
        <v>30</v>
      </c>
      <c r="M16">
        <v>5</v>
      </c>
      <c r="N16">
        <v>16</v>
      </c>
      <c r="O16">
        <v>9</v>
      </c>
      <c r="R16">
        <f t="shared" si="2"/>
        <v>30</v>
      </c>
      <c r="T16" s="11">
        <f t="shared" si="0"/>
        <v>2.5</v>
      </c>
      <c r="U16" s="11">
        <f t="shared" si="3"/>
        <v>3.1333333333333333</v>
      </c>
    </row>
    <row r="17" spans="1:21" ht="15.75">
      <c r="A17" s="5" t="s">
        <v>42</v>
      </c>
      <c r="B17" s="7" t="s">
        <v>43</v>
      </c>
      <c r="C17" s="8">
        <v>155</v>
      </c>
      <c r="D17">
        <v>1</v>
      </c>
      <c r="E17">
        <v>15</v>
      </c>
      <c r="F17">
        <v>14</v>
      </c>
      <c r="J17">
        <f t="shared" si="1"/>
        <v>30</v>
      </c>
      <c r="M17">
        <v>11</v>
      </c>
      <c r="N17">
        <v>17</v>
      </c>
      <c r="O17">
        <v>2</v>
      </c>
      <c r="R17">
        <f t="shared" si="2"/>
        <v>30</v>
      </c>
      <c r="T17" s="11">
        <f t="shared" si="0"/>
        <v>2.433333333333333</v>
      </c>
      <c r="U17" s="11">
        <f t="shared" si="3"/>
        <v>2.7</v>
      </c>
    </row>
    <row r="18" spans="1:21" ht="15.75">
      <c r="A18" s="5" t="s">
        <v>44</v>
      </c>
      <c r="B18" s="7" t="s">
        <v>45</v>
      </c>
      <c r="C18" s="8">
        <v>220</v>
      </c>
      <c r="D18">
        <v>2</v>
      </c>
      <c r="E18">
        <v>12</v>
      </c>
      <c r="F18">
        <v>15</v>
      </c>
      <c r="G18">
        <v>1</v>
      </c>
      <c r="J18">
        <f t="shared" si="1"/>
        <v>30</v>
      </c>
      <c r="L18">
        <v>1</v>
      </c>
      <c r="M18">
        <v>14</v>
      </c>
      <c r="N18">
        <v>12</v>
      </c>
      <c r="O18">
        <v>3</v>
      </c>
      <c r="R18">
        <f t="shared" si="2"/>
        <v>30</v>
      </c>
      <c r="T18" s="11">
        <f t="shared" si="0"/>
        <v>2.5</v>
      </c>
      <c r="U18" s="11">
        <f t="shared" si="3"/>
        <v>2.566666666666667</v>
      </c>
    </row>
    <row r="19" spans="1:21" ht="15.75">
      <c r="A19" s="5" t="s">
        <v>46</v>
      </c>
      <c r="B19" s="7" t="s">
        <v>47</v>
      </c>
      <c r="C19" s="8">
        <v>285</v>
      </c>
      <c r="E19">
        <v>9</v>
      </c>
      <c r="F19">
        <v>13</v>
      </c>
      <c r="G19">
        <v>8</v>
      </c>
      <c r="J19">
        <f t="shared" si="1"/>
        <v>30</v>
      </c>
      <c r="M19">
        <v>5</v>
      </c>
      <c r="N19">
        <v>13</v>
      </c>
      <c r="O19">
        <v>11</v>
      </c>
      <c r="P19">
        <v>1</v>
      </c>
      <c r="R19">
        <f t="shared" si="2"/>
        <v>30</v>
      </c>
      <c r="T19" s="11">
        <f t="shared" si="0"/>
        <v>2.966666666666667</v>
      </c>
      <c r="U19" s="11">
        <f t="shared" si="3"/>
        <v>3.2666666666666666</v>
      </c>
    </row>
    <row r="20" spans="1:21" ht="15.75">
      <c r="A20" s="5" t="s">
        <v>48</v>
      </c>
      <c r="B20" s="7" t="s">
        <v>49</v>
      </c>
      <c r="C20" s="8">
        <v>285</v>
      </c>
      <c r="E20">
        <v>18</v>
      </c>
      <c r="F20">
        <v>12</v>
      </c>
      <c r="J20">
        <f t="shared" si="1"/>
        <v>30</v>
      </c>
      <c r="M20">
        <v>6</v>
      </c>
      <c r="N20">
        <v>17</v>
      </c>
      <c r="O20">
        <v>6</v>
      </c>
      <c r="P20">
        <v>1</v>
      </c>
      <c r="R20">
        <f t="shared" si="2"/>
        <v>30</v>
      </c>
      <c r="T20" s="11">
        <f t="shared" si="0"/>
        <v>2.4</v>
      </c>
      <c r="U20" s="11">
        <f t="shared" si="3"/>
        <v>3.066666666666667</v>
      </c>
    </row>
    <row r="21" spans="1:21" ht="15.75">
      <c r="A21" s="5" t="s">
        <v>50</v>
      </c>
      <c r="B21" s="7" t="s">
        <v>51</v>
      </c>
      <c r="C21" s="8">
        <v>300</v>
      </c>
      <c r="D21">
        <v>5</v>
      </c>
      <c r="E21">
        <v>17</v>
      </c>
      <c r="F21">
        <v>8</v>
      </c>
      <c r="J21">
        <f t="shared" si="1"/>
        <v>30</v>
      </c>
      <c r="M21">
        <v>3</v>
      </c>
      <c r="N21">
        <v>2</v>
      </c>
      <c r="R21">
        <f t="shared" si="2"/>
        <v>5</v>
      </c>
      <c r="T21" s="11">
        <f t="shared" si="0"/>
        <v>2.1</v>
      </c>
      <c r="U21" s="11">
        <f t="shared" si="3"/>
        <v>2.4</v>
      </c>
    </row>
    <row r="22" spans="1:21" ht="15.75">
      <c r="A22" s="5" t="s">
        <v>52</v>
      </c>
      <c r="B22" s="7" t="s">
        <v>53</v>
      </c>
      <c r="C22" s="8">
        <v>406</v>
      </c>
      <c r="E22">
        <v>11</v>
      </c>
      <c r="F22">
        <v>16</v>
      </c>
      <c r="G22">
        <v>2</v>
      </c>
      <c r="H22">
        <v>1</v>
      </c>
      <c r="J22">
        <f t="shared" si="1"/>
        <v>30</v>
      </c>
      <c r="M22">
        <v>5</v>
      </c>
      <c r="N22">
        <v>14</v>
      </c>
      <c r="O22">
        <v>9</v>
      </c>
      <c r="P22">
        <v>2</v>
      </c>
      <c r="R22">
        <f t="shared" si="2"/>
        <v>30</v>
      </c>
      <c r="T22" s="11">
        <f t="shared" si="0"/>
        <v>2.7666666666666666</v>
      </c>
      <c r="U22" s="11">
        <f t="shared" si="3"/>
        <v>3.2666666666666666</v>
      </c>
    </row>
    <row r="23" spans="1:21" ht="15.75">
      <c r="A23" s="5" t="s">
        <v>54</v>
      </c>
      <c r="B23" s="7" t="s">
        <v>55</v>
      </c>
      <c r="C23" s="8">
        <v>406</v>
      </c>
      <c r="E23">
        <v>6</v>
      </c>
      <c r="F23">
        <v>13</v>
      </c>
      <c r="G23">
        <v>9</v>
      </c>
      <c r="H23">
        <v>2</v>
      </c>
      <c r="J23">
        <f t="shared" si="1"/>
        <v>30</v>
      </c>
      <c r="M23">
        <v>4</v>
      </c>
      <c r="N23">
        <v>9</v>
      </c>
      <c r="O23">
        <v>9</v>
      </c>
      <c r="P23">
        <v>7</v>
      </c>
      <c r="Q23">
        <v>1</v>
      </c>
      <c r="R23">
        <f t="shared" si="2"/>
        <v>30</v>
      </c>
      <c r="T23" s="11">
        <f t="shared" si="0"/>
        <v>3.2333333333333334</v>
      </c>
      <c r="U23" s="11">
        <f t="shared" si="3"/>
        <v>3.7333333333333334</v>
      </c>
    </row>
    <row r="24" spans="1:21" ht="15.75">
      <c r="A24" s="5" t="s">
        <v>56</v>
      </c>
      <c r="B24" s="7" t="s">
        <v>57</v>
      </c>
      <c r="C24" s="8">
        <v>406</v>
      </c>
      <c r="E24">
        <v>5</v>
      </c>
      <c r="F24">
        <v>14</v>
      </c>
      <c r="G24">
        <v>7</v>
      </c>
      <c r="H24">
        <v>3</v>
      </c>
      <c r="I24">
        <v>1</v>
      </c>
      <c r="J24">
        <f t="shared" si="1"/>
        <v>30</v>
      </c>
      <c r="N24">
        <v>10</v>
      </c>
      <c r="O24">
        <v>11</v>
      </c>
      <c r="P24">
        <v>6</v>
      </c>
      <c r="Q24">
        <v>3</v>
      </c>
      <c r="R24">
        <f t="shared" si="2"/>
        <v>30</v>
      </c>
      <c r="T24" s="11">
        <f t="shared" si="0"/>
        <v>3.3666666666666667</v>
      </c>
      <c r="U24" s="11">
        <f t="shared" si="3"/>
        <v>4.066666666666666</v>
      </c>
    </row>
    <row r="25" spans="1:21" ht="15.75">
      <c r="A25" s="5" t="s">
        <v>58</v>
      </c>
      <c r="B25" s="7" t="s">
        <v>59</v>
      </c>
      <c r="C25" s="8">
        <v>406</v>
      </c>
      <c r="E25">
        <v>4</v>
      </c>
      <c r="F25">
        <v>8</v>
      </c>
      <c r="G25">
        <v>12</v>
      </c>
      <c r="H25">
        <v>6</v>
      </c>
      <c r="J25">
        <f t="shared" si="1"/>
        <v>30</v>
      </c>
      <c r="M25">
        <v>2</v>
      </c>
      <c r="N25">
        <v>9</v>
      </c>
      <c r="O25">
        <v>10</v>
      </c>
      <c r="P25">
        <v>4</v>
      </c>
      <c r="Q25">
        <v>5</v>
      </c>
      <c r="R25">
        <f t="shared" si="2"/>
        <v>30</v>
      </c>
      <c r="T25" s="11">
        <f t="shared" si="0"/>
        <v>3.6666666666666665</v>
      </c>
      <c r="U25" s="11">
        <f t="shared" si="3"/>
        <v>4.033333333333333</v>
      </c>
    </row>
    <row r="26" spans="1:21" ht="15.75">
      <c r="A26" s="5" t="s">
        <v>60</v>
      </c>
      <c r="B26" s="7" t="s">
        <v>39</v>
      </c>
      <c r="C26" s="8">
        <v>406</v>
      </c>
      <c r="E26">
        <v>5</v>
      </c>
      <c r="F26">
        <v>13</v>
      </c>
      <c r="G26">
        <v>9</v>
      </c>
      <c r="H26">
        <v>3</v>
      </c>
      <c r="J26">
        <f t="shared" si="1"/>
        <v>30</v>
      </c>
      <c r="N26">
        <v>1</v>
      </c>
      <c r="O26">
        <v>8</v>
      </c>
      <c r="P26">
        <v>15</v>
      </c>
      <c r="Q26">
        <v>6</v>
      </c>
      <c r="R26">
        <f t="shared" si="2"/>
        <v>30</v>
      </c>
      <c r="T26" s="11">
        <f t="shared" si="0"/>
        <v>3.3333333333333335</v>
      </c>
      <c r="U26" s="11">
        <f t="shared" si="3"/>
        <v>4.866666666666666</v>
      </c>
    </row>
    <row r="27" spans="1:21" ht="15.75">
      <c r="A27" s="5" t="s">
        <v>61</v>
      </c>
      <c r="B27" s="7" t="s">
        <v>62</v>
      </c>
      <c r="C27" s="8">
        <v>406</v>
      </c>
      <c r="E27">
        <v>6</v>
      </c>
      <c r="F27">
        <v>12</v>
      </c>
      <c r="H27">
        <v>3</v>
      </c>
      <c r="I27">
        <v>2</v>
      </c>
      <c r="J27">
        <f t="shared" si="1"/>
        <v>23</v>
      </c>
      <c r="N27">
        <v>7</v>
      </c>
      <c r="O27">
        <v>5</v>
      </c>
      <c r="P27">
        <v>15</v>
      </c>
      <c r="Q27">
        <v>3</v>
      </c>
      <c r="R27">
        <f t="shared" si="2"/>
        <v>30</v>
      </c>
      <c r="T27" s="11">
        <f t="shared" si="0"/>
        <v>3.260869565217391</v>
      </c>
      <c r="U27" s="11">
        <f t="shared" si="3"/>
        <v>4.466666666666667</v>
      </c>
    </row>
    <row r="28" spans="1:21" ht="15.75">
      <c r="A28" s="5" t="s">
        <v>63</v>
      </c>
      <c r="B28" s="7" t="s">
        <v>64</v>
      </c>
      <c r="C28" s="8">
        <v>406</v>
      </c>
      <c r="E28">
        <v>8</v>
      </c>
      <c r="F28">
        <v>5</v>
      </c>
      <c r="G28">
        <v>9</v>
      </c>
      <c r="H28">
        <v>6</v>
      </c>
      <c r="I28">
        <v>2</v>
      </c>
      <c r="J28">
        <f t="shared" si="1"/>
        <v>30</v>
      </c>
      <c r="M28">
        <v>2</v>
      </c>
      <c r="N28">
        <v>4</v>
      </c>
      <c r="O28">
        <v>12</v>
      </c>
      <c r="P28">
        <v>10</v>
      </c>
      <c r="Q28">
        <v>2</v>
      </c>
      <c r="R28">
        <f t="shared" si="2"/>
        <v>30</v>
      </c>
      <c r="T28" s="11">
        <f t="shared" si="0"/>
        <v>3.6333333333333333</v>
      </c>
      <c r="U28" s="11">
        <f t="shared" si="3"/>
        <v>4.2</v>
      </c>
    </row>
    <row r="29" spans="1:21" ht="15.75">
      <c r="A29" s="5"/>
      <c r="B29" s="7"/>
      <c r="C29" s="8"/>
      <c r="T29" s="11"/>
      <c r="U29" s="11"/>
    </row>
    <row r="30" spans="1:21" ht="15.75">
      <c r="A30" s="3"/>
      <c r="B30" s="3" t="s">
        <v>107</v>
      </c>
      <c r="C30" s="3" t="s">
        <v>98</v>
      </c>
      <c r="D30" s="12"/>
      <c r="E30" s="12"/>
      <c r="F30" s="14" t="s">
        <v>109</v>
      </c>
      <c r="G30" s="12"/>
      <c r="H30" s="12"/>
      <c r="I30" s="12"/>
      <c r="J30" s="4" t="s">
        <v>101</v>
      </c>
      <c r="K30" s="3"/>
      <c r="L30" s="15" t="s">
        <v>111</v>
      </c>
      <c r="M30" s="12"/>
      <c r="N30" s="14"/>
      <c r="O30" s="12"/>
      <c r="P30" s="12"/>
      <c r="Q30" s="12"/>
      <c r="R30" s="4" t="s">
        <v>65</v>
      </c>
      <c r="S30" s="2"/>
      <c r="T30" s="3" t="s">
        <v>103</v>
      </c>
      <c r="U30" s="3" t="s">
        <v>67</v>
      </c>
    </row>
    <row r="31" spans="1:22" ht="15.75">
      <c r="A31" s="3" t="s">
        <v>35</v>
      </c>
      <c r="B31" s="3" t="s">
        <v>108</v>
      </c>
      <c r="C31" s="9" t="s">
        <v>99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4" t="s">
        <v>102</v>
      </c>
      <c r="K31" s="2"/>
      <c r="L31" s="2">
        <v>1</v>
      </c>
      <c r="M31" s="2">
        <v>2</v>
      </c>
      <c r="N31" s="2">
        <v>3</v>
      </c>
      <c r="O31" s="2">
        <v>4</v>
      </c>
      <c r="P31" s="2">
        <v>5</v>
      </c>
      <c r="Q31" s="2">
        <v>6</v>
      </c>
      <c r="R31" s="4" t="s">
        <v>100</v>
      </c>
      <c r="S31" s="2"/>
      <c r="T31" s="3" t="s">
        <v>104</v>
      </c>
      <c r="U31" s="3" t="s">
        <v>66</v>
      </c>
      <c r="V31" s="2"/>
    </row>
    <row r="32" spans="1:21" ht="15.75">
      <c r="A32" s="5" t="s">
        <v>70</v>
      </c>
      <c r="B32" s="5" t="s">
        <v>0</v>
      </c>
      <c r="C32" s="10">
        <v>0.5</v>
      </c>
      <c r="E32">
        <v>2</v>
      </c>
      <c r="F32">
        <v>10</v>
      </c>
      <c r="G32">
        <v>11</v>
      </c>
      <c r="H32">
        <v>5</v>
      </c>
      <c r="I32">
        <v>2</v>
      </c>
      <c r="J32">
        <f aca="true" t="shared" si="4" ref="J32:J45">SUM(D32:I32)</f>
        <v>30</v>
      </c>
      <c r="N32">
        <v>6</v>
      </c>
      <c r="O32">
        <v>8</v>
      </c>
      <c r="P32">
        <v>6</v>
      </c>
      <c r="Q32">
        <v>10</v>
      </c>
      <c r="R32">
        <f aca="true" t="shared" si="5" ref="R32:R45">SUM(L32:Q32)</f>
        <v>30</v>
      </c>
      <c r="T32" s="11">
        <f aca="true" t="shared" si="6" ref="T32:T41">((D32*1)+(E32*2)+(F32*3)+(G32*4)+(H32*5)+(I32*6))/J32</f>
        <v>3.8333333333333335</v>
      </c>
      <c r="U32" s="11">
        <f aca="true" t="shared" si="7" ref="U32:U41">((L32*1)+(M32*2)+(N32*3)+(O32*4)+(P32*5)+(Q32*6))/R32</f>
        <v>4.666666666666667</v>
      </c>
    </row>
    <row r="33" spans="1:21" ht="15.75">
      <c r="A33" s="5" t="s">
        <v>68</v>
      </c>
      <c r="B33" s="5" t="s">
        <v>0</v>
      </c>
      <c r="C33" s="10">
        <v>1.9</v>
      </c>
      <c r="E33">
        <v>10</v>
      </c>
      <c r="F33">
        <v>17</v>
      </c>
      <c r="G33">
        <v>3</v>
      </c>
      <c r="J33">
        <f t="shared" si="4"/>
        <v>30</v>
      </c>
      <c r="N33">
        <v>12</v>
      </c>
      <c r="P33">
        <v>18</v>
      </c>
      <c r="R33">
        <f t="shared" si="5"/>
        <v>30</v>
      </c>
      <c r="T33" s="11">
        <f t="shared" si="6"/>
        <v>2.7666666666666666</v>
      </c>
      <c r="U33" s="11">
        <f t="shared" si="7"/>
        <v>4.2</v>
      </c>
    </row>
    <row r="34" spans="1:21" ht="15.75">
      <c r="A34" s="5" t="s">
        <v>71</v>
      </c>
      <c r="B34" s="5" t="s">
        <v>0</v>
      </c>
      <c r="C34" s="10">
        <v>3</v>
      </c>
      <c r="E34">
        <v>6</v>
      </c>
      <c r="F34">
        <v>12</v>
      </c>
      <c r="G34">
        <v>11</v>
      </c>
      <c r="H34">
        <v>1</v>
      </c>
      <c r="J34">
        <f t="shared" si="4"/>
        <v>30</v>
      </c>
      <c r="N34">
        <v>5</v>
      </c>
      <c r="O34">
        <v>11</v>
      </c>
      <c r="P34">
        <v>8</v>
      </c>
      <c r="Q34">
        <v>6</v>
      </c>
      <c r="R34">
        <f t="shared" si="5"/>
        <v>30</v>
      </c>
      <c r="T34" s="11">
        <f t="shared" si="6"/>
        <v>3.2333333333333334</v>
      </c>
      <c r="U34" s="11">
        <f t="shared" si="7"/>
        <v>4.5</v>
      </c>
    </row>
    <row r="35" spans="1:21" ht="15.75">
      <c r="A35" s="5" t="s">
        <v>69</v>
      </c>
      <c r="B35" s="5" t="s">
        <v>0</v>
      </c>
      <c r="C35" s="10">
        <v>4</v>
      </c>
      <c r="D35">
        <v>1</v>
      </c>
      <c r="E35">
        <v>3</v>
      </c>
      <c r="F35">
        <v>15</v>
      </c>
      <c r="G35">
        <v>8</v>
      </c>
      <c r="H35">
        <v>3</v>
      </c>
      <c r="J35">
        <f t="shared" si="4"/>
        <v>30</v>
      </c>
      <c r="M35">
        <v>3</v>
      </c>
      <c r="N35">
        <v>8</v>
      </c>
      <c r="O35">
        <v>15</v>
      </c>
      <c r="P35">
        <v>4</v>
      </c>
      <c r="R35">
        <f t="shared" si="5"/>
        <v>30</v>
      </c>
      <c r="T35" s="11">
        <f t="shared" si="6"/>
        <v>3.3</v>
      </c>
      <c r="U35" s="11">
        <f t="shared" si="7"/>
        <v>3.6666666666666665</v>
      </c>
    </row>
    <row r="36" spans="1:21" ht="15.75">
      <c r="A36" s="5" t="s">
        <v>79</v>
      </c>
      <c r="B36" s="5" t="s">
        <v>0</v>
      </c>
      <c r="C36" s="10">
        <v>5</v>
      </c>
      <c r="D36">
        <v>1</v>
      </c>
      <c r="E36">
        <v>6</v>
      </c>
      <c r="F36">
        <v>16</v>
      </c>
      <c r="G36">
        <v>5</v>
      </c>
      <c r="H36">
        <v>2</v>
      </c>
      <c r="J36">
        <f t="shared" si="4"/>
        <v>30</v>
      </c>
      <c r="M36">
        <v>2</v>
      </c>
      <c r="N36">
        <v>13</v>
      </c>
      <c r="O36">
        <v>8</v>
      </c>
      <c r="P36">
        <v>5</v>
      </c>
      <c r="Q36">
        <v>2</v>
      </c>
      <c r="R36">
        <f t="shared" si="5"/>
        <v>30</v>
      </c>
      <c r="T36" s="11">
        <f t="shared" si="6"/>
        <v>3.033333333333333</v>
      </c>
      <c r="U36" s="11">
        <f t="shared" si="7"/>
        <v>3.7333333333333334</v>
      </c>
    </row>
    <row r="37" spans="1:21" ht="15.75">
      <c r="A37" s="5" t="s">
        <v>72</v>
      </c>
      <c r="B37" s="5" t="s">
        <v>0</v>
      </c>
      <c r="C37" s="10">
        <v>6</v>
      </c>
      <c r="E37">
        <v>3</v>
      </c>
      <c r="F37">
        <v>15</v>
      </c>
      <c r="G37">
        <v>7</v>
      </c>
      <c r="H37">
        <v>3</v>
      </c>
      <c r="I37">
        <v>2</v>
      </c>
      <c r="J37">
        <f t="shared" si="4"/>
        <v>30</v>
      </c>
      <c r="M37">
        <v>2</v>
      </c>
      <c r="N37">
        <v>12</v>
      </c>
      <c r="O37">
        <v>7</v>
      </c>
      <c r="P37">
        <v>8</v>
      </c>
      <c r="Q37">
        <v>1</v>
      </c>
      <c r="R37">
        <f t="shared" si="5"/>
        <v>30</v>
      </c>
      <c r="T37" s="11">
        <f t="shared" si="6"/>
        <v>3.533333333333333</v>
      </c>
      <c r="U37" s="11">
        <f t="shared" si="7"/>
        <v>3.8</v>
      </c>
    </row>
    <row r="38" spans="1:21" ht="15.75">
      <c r="A38" s="5" t="s">
        <v>73</v>
      </c>
      <c r="B38" s="5" t="s">
        <v>1</v>
      </c>
      <c r="C38" s="10">
        <v>6.25</v>
      </c>
      <c r="E38">
        <v>10</v>
      </c>
      <c r="F38">
        <v>13</v>
      </c>
      <c r="G38">
        <v>6</v>
      </c>
      <c r="H38">
        <v>1</v>
      </c>
      <c r="J38">
        <f t="shared" si="4"/>
        <v>30</v>
      </c>
      <c r="M38">
        <v>1</v>
      </c>
      <c r="N38">
        <v>6</v>
      </c>
      <c r="O38">
        <v>15</v>
      </c>
      <c r="P38">
        <v>6</v>
      </c>
      <c r="Q38">
        <v>2</v>
      </c>
      <c r="R38">
        <f t="shared" si="5"/>
        <v>30</v>
      </c>
      <c r="T38" s="11">
        <f t="shared" si="6"/>
        <v>2.933333333333333</v>
      </c>
      <c r="U38" s="11">
        <f t="shared" si="7"/>
        <v>4.066666666666666</v>
      </c>
    </row>
    <row r="39" spans="1:21" ht="15.75">
      <c r="A39" s="5" t="s">
        <v>80</v>
      </c>
      <c r="B39" s="5" t="s">
        <v>1</v>
      </c>
      <c r="C39" s="10">
        <v>7.25</v>
      </c>
      <c r="E39">
        <v>6</v>
      </c>
      <c r="F39">
        <v>11</v>
      </c>
      <c r="G39">
        <v>13</v>
      </c>
      <c r="J39">
        <f t="shared" si="4"/>
        <v>30</v>
      </c>
      <c r="M39">
        <v>2</v>
      </c>
      <c r="N39">
        <v>14</v>
      </c>
      <c r="O39">
        <v>11</v>
      </c>
      <c r="P39">
        <v>3</v>
      </c>
      <c r="R39">
        <f t="shared" si="5"/>
        <v>30</v>
      </c>
      <c r="T39" s="11">
        <f t="shared" si="6"/>
        <v>3.2333333333333334</v>
      </c>
      <c r="U39" s="11">
        <f t="shared" si="7"/>
        <v>3.5</v>
      </c>
    </row>
    <row r="40" spans="1:21" ht="15.75">
      <c r="A40" s="5" t="s">
        <v>74</v>
      </c>
      <c r="B40" s="5" t="s">
        <v>1</v>
      </c>
      <c r="C40" s="10">
        <v>8.15</v>
      </c>
      <c r="D40">
        <v>2</v>
      </c>
      <c r="E40">
        <v>12</v>
      </c>
      <c r="F40">
        <v>10</v>
      </c>
      <c r="G40">
        <v>6</v>
      </c>
      <c r="J40">
        <f t="shared" si="4"/>
        <v>30</v>
      </c>
      <c r="M40">
        <v>3</v>
      </c>
      <c r="N40">
        <v>16</v>
      </c>
      <c r="O40">
        <v>6</v>
      </c>
      <c r="P40">
        <v>5</v>
      </c>
      <c r="R40">
        <f t="shared" si="5"/>
        <v>30</v>
      </c>
      <c r="T40" s="11">
        <f t="shared" si="6"/>
        <v>2.6666666666666665</v>
      </c>
      <c r="U40" s="11">
        <f t="shared" si="7"/>
        <v>3.433333333333333</v>
      </c>
    </row>
    <row r="41" spans="1:21" ht="15.75">
      <c r="A41" s="5" t="s">
        <v>75</v>
      </c>
      <c r="B41" s="5" t="s">
        <v>3</v>
      </c>
      <c r="C41" s="10">
        <v>9</v>
      </c>
      <c r="E41">
        <v>7</v>
      </c>
      <c r="F41">
        <v>15</v>
      </c>
      <c r="G41">
        <v>7</v>
      </c>
      <c r="I41">
        <v>1</v>
      </c>
      <c r="J41">
        <f t="shared" si="4"/>
        <v>30</v>
      </c>
      <c r="M41">
        <v>3</v>
      </c>
      <c r="N41">
        <v>14</v>
      </c>
      <c r="O41">
        <v>11</v>
      </c>
      <c r="P41">
        <v>2</v>
      </c>
      <c r="R41">
        <f t="shared" si="5"/>
        <v>30</v>
      </c>
      <c r="T41" s="11">
        <f t="shared" si="6"/>
        <v>3.1</v>
      </c>
      <c r="U41" s="11">
        <f t="shared" si="7"/>
        <v>3.4</v>
      </c>
    </row>
    <row r="42" spans="1:21" ht="15.75">
      <c r="A42" s="5" t="s">
        <v>81</v>
      </c>
      <c r="B42" s="5" t="s">
        <v>3</v>
      </c>
      <c r="C42" s="10">
        <v>10.5</v>
      </c>
      <c r="J42">
        <f t="shared" si="4"/>
        <v>0</v>
      </c>
      <c r="R42">
        <f t="shared" si="5"/>
        <v>0</v>
      </c>
      <c r="T42" s="11"/>
      <c r="U42" s="11"/>
    </row>
    <row r="43" spans="1:21" ht="15.75">
      <c r="A43" s="5" t="s">
        <v>76</v>
      </c>
      <c r="B43" s="5" t="s">
        <v>3</v>
      </c>
      <c r="C43" s="10">
        <v>12.75</v>
      </c>
      <c r="F43">
        <v>17</v>
      </c>
      <c r="G43">
        <v>12</v>
      </c>
      <c r="H43">
        <v>1</v>
      </c>
      <c r="J43">
        <f t="shared" si="4"/>
        <v>30</v>
      </c>
      <c r="M43">
        <v>3</v>
      </c>
      <c r="N43">
        <v>5</v>
      </c>
      <c r="O43">
        <v>12</v>
      </c>
      <c r="P43">
        <v>6</v>
      </c>
      <c r="Q43">
        <v>4</v>
      </c>
      <c r="R43">
        <f t="shared" si="5"/>
        <v>30</v>
      </c>
      <c r="T43" s="11">
        <f>((D43*1)+(E43*2)+(F43*3)+(G43*4)+(H43*5)+(I43*6))/J43</f>
        <v>3.466666666666667</v>
      </c>
      <c r="U43" s="11">
        <f>((L43*1)+(M43*2)+(N43*3)+(O43*4)+(P43*5)+(Q43*6))/R43</f>
        <v>4.1</v>
      </c>
    </row>
    <row r="44" spans="1:21" ht="15.75">
      <c r="A44" s="5" t="s">
        <v>77</v>
      </c>
      <c r="B44" s="5" t="s">
        <v>2</v>
      </c>
      <c r="C44" s="10">
        <v>14.5</v>
      </c>
      <c r="E44">
        <v>6</v>
      </c>
      <c r="F44">
        <v>15</v>
      </c>
      <c r="G44">
        <v>9</v>
      </c>
      <c r="J44">
        <f t="shared" si="4"/>
        <v>30</v>
      </c>
      <c r="M44">
        <v>1</v>
      </c>
      <c r="N44">
        <v>13</v>
      </c>
      <c r="O44">
        <v>10</v>
      </c>
      <c r="P44">
        <v>4</v>
      </c>
      <c r="Q44">
        <v>2</v>
      </c>
      <c r="R44">
        <f t="shared" si="5"/>
        <v>30</v>
      </c>
      <c r="T44" s="11">
        <f>((D44*1)+(E44*2)+(F44*3)+(G44*4)+(H44*5)+(I44*6))/J44</f>
        <v>3.1</v>
      </c>
      <c r="U44" s="11">
        <f>((L44*1)+(M44*2)+(N44*3)+(O44*4)+(P44*5)+(Q44*6))/R44</f>
        <v>3.7666666666666666</v>
      </c>
    </row>
    <row r="45" spans="1:21" ht="15.75">
      <c r="A45" s="5" t="s">
        <v>78</v>
      </c>
      <c r="B45" s="5" t="s">
        <v>3</v>
      </c>
      <c r="C45" s="10">
        <v>17.9</v>
      </c>
      <c r="E45">
        <v>7</v>
      </c>
      <c r="F45">
        <v>16</v>
      </c>
      <c r="G45">
        <v>7</v>
      </c>
      <c r="J45">
        <f t="shared" si="4"/>
        <v>30</v>
      </c>
      <c r="L45">
        <v>1</v>
      </c>
      <c r="M45">
        <v>1</v>
      </c>
      <c r="N45">
        <v>10</v>
      </c>
      <c r="O45">
        <v>10</v>
      </c>
      <c r="P45">
        <v>3</v>
      </c>
      <c r="Q45">
        <v>5</v>
      </c>
      <c r="R45">
        <f t="shared" si="5"/>
        <v>30</v>
      </c>
      <c r="T45" s="11">
        <f>((D45*1)+(E45*2)+(F45*3)+(G45*4)+(H45*5)+(I45*6))/J45</f>
        <v>3</v>
      </c>
      <c r="U45" s="11">
        <f>((L45*1)+(M45*2)+(N45*3)+(O45*4)+(P45*5)+(Q45*6))/R45</f>
        <v>3.933333333333333</v>
      </c>
    </row>
    <row r="46" spans="1:21" ht="15.75">
      <c r="A46" s="5" t="s">
        <v>82</v>
      </c>
      <c r="B46" s="5" t="s">
        <v>93</v>
      </c>
      <c r="C46" s="10">
        <v>1</v>
      </c>
      <c r="T46" s="11"/>
      <c r="U46" s="11"/>
    </row>
    <row r="47" spans="1:21" ht="15.75">
      <c r="A47" s="5" t="s">
        <v>83</v>
      </c>
      <c r="B47" s="5" t="s">
        <v>95</v>
      </c>
      <c r="C47" s="10">
        <v>4.5</v>
      </c>
      <c r="T47" s="11"/>
      <c r="U47" s="11"/>
    </row>
    <row r="48" spans="1:21" ht="15.75">
      <c r="A48" s="5" t="s">
        <v>84</v>
      </c>
      <c r="B48" s="5" t="s">
        <v>94</v>
      </c>
      <c r="C48" s="10">
        <v>8</v>
      </c>
      <c r="E48">
        <v>1</v>
      </c>
      <c r="F48">
        <v>10</v>
      </c>
      <c r="G48">
        <v>16</v>
      </c>
      <c r="H48">
        <v>1</v>
      </c>
      <c r="I48">
        <v>2</v>
      </c>
      <c r="J48">
        <f>SUM(D48:I48)</f>
        <v>30</v>
      </c>
      <c r="M48">
        <v>1</v>
      </c>
      <c r="N48">
        <v>13</v>
      </c>
      <c r="O48">
        <v>13</v>
      </c>
      <c r="P48">
        <v>2</v>
      </c>
      <c r="Q48">
        <v>1</v>
      </c>
      <c r="R48">
        <f>SUM(L48:Q48)</f>
        <v>30</v>
      </c>
      <c r="T48" s="11">
        <f aca="true" t="shared" si="8" ref="T48:T56">((D48*1)+(E48*2)+(F48*3)+(G48*4)+(H48*5)+(I48*6))/J48</f>
        <v>3.7666666666666666</v>
      </c>
      <c r="U48" s="11">
        <f>((L48*1)+(M48*2)+(N48*3)+(O48*4)+(P48*5)+(Q48*6))/R48</f>
        <v>3.6333333333333333</v>
      </c>
    </row>
    <row r="49" spans="1:21" ht="15.75">
      <c r="A49" s="5" t="s">
        <v>91</v>
      </c>
      <c r="B49" s="5" t="s">
        <v>96</v>
      </c>
      <c r="C49" s="10">
        <v>2.1</v>
      </c>
      <c r="E49">
        <v>3</v>
      </c>
      <c r="F49">
        <v>12</v>
      </c>
      <c r="G49">
        <v>9</v>
      </c>
      <c r="H49">
        <v>3</v>
      </c>
      <c r="I49">
        <v>3</v>
      </c>
      <c r="J49">
        <f aca="true" t="shared" si="9" ref="J49:J56">SUM(D49:I49)</f>
        <v>30</v>
      </c>
      <c r="O49">
        <v>12</v>
      </c>
      <c r="P49">
        <v>11</v>
      </c>
      <c r="Q49">
        <v>7</v>
      </c>
      <c r="R49">
        <f aca="true" t="shared" si="10" ref="R49:R56">SUM(L49:Q49)</f>
        <v>30</v>
      </c>
      <c r="T49" s="11">
        <f t="shared" si="8"/>
        <v>3.7</v>
      </c>
      <c r="U49" s="11">
        <f>((L49*1)+(M49*2)+(N49*3)+(O49*4)+(P49*5)+(Q49*6))/R49</f>
        <v>4.833333333333333</v>
      </c>
    </row>
    <row r="50" spans="1:21" ht="15.75">
      <c r="A50" s="5" t="s">
        <v>90</v>
      </c>
      <c r="B50" s="5" t="s">
        <v>96</v>
      </c>
      <c r="C50" s="10">
        <v>5</v>
      </c>
      <c r="E50">
        <v>3</v>
      </c>
      <c r="F50">
        <v>15</v>
      </c>
      <c r="G50">
        <v>10</v>
      </c>
      <c r="H50">
        <v>1</v>
      </c>
      <c r="I50">
        <v>1</v>
      </c>
      <c r="J50">
        <f t="shared" si="9"/>
        <v>30</v>
      </c>
      <c r="N50">
        <v>9</v>
      </c>
      <c r="O50">
        <v>8</v>
      </c>
      <c r="P50">
        <v>10</v>
      </c>
      <c r="Q50">
        <v>3</v>
      </c>
      <c r="R50">
        <f t="shared" si="10"/>
        <v>30</v>
      </c>
      <c r="T50" s="11">
        <f t="shared" si="8"/>
        <v>3.4</v>
      </c>
      <c r="U50" s="11">
        <f>((L50*1)+(M50*2)+(N50*3)+(O50*4)+(P50*5)+(Q50*6))/R50</f>
        <v>4.233333333333333</v>
      </c>
    </row>
    <row r="51" spans="1:21" ht="15.75">
      <c r="A51" s="5" t="s">
        <v>92</v>
      </c>
      <c r="B51" s="5" t="s">
        <v>97</v>
      </c>
      <c r="C51" s="10">
        <v>7.25</v>
      </c>
      <c r="E51">
        <v>7</v>
      </c>
      <c r="F51">
        <v>11</v>
      </c>
      <c r="G51">
        <v>9</v>
      </c>
      <c r="H51">
        <v>3</v>
      </c>
      <c r="J51">
        <f t="shared" si="9"/>
        <v>30</v>
      </c>
      <c r="R51">
        <f t="shared" si="10"/>
        <v>0</v>
      </c>
      <c r="T51" s="11">
        <f t="shared" si="8"/>
        <v>3.2666666666666666</v>
      </c>
      <c r="U51" s="11"/>
    </row>
    <row r="52" spans="1:21" ht="15.75">
      <c r="A52" s="5" t="s">
        <v>89</v>
      </c>
      <c r="B52" s="5" t="s">
        <v>6</v>
      </c>
      <c r="C52" s="10">
        <v>9.5</v>
      </c>
      <c r="E52">
        <v>4</v>
      </c>
      <c r="F52">
        <v>13</v>
      </c>
      <c r="G52">
        <v>9</v>
      </c>
      <c r="H52">
        <v>4</v>
      </c>
      <c r="J52">
        <f t="shared" si="9"/>
        <v>30</v>
      </c>
      <c r="R52">
        <f t="shared" si="10"/>
        <v>0</v>
      </c>
      <c r="T52" s="11">
        <f t="shared" si="8"/>
        <v>3.433333333333333</v>
      </c>
      <c r="U52" s="11"/>
    </row>
    <row r="53" spans="1:21" ht="15.75">
      <c r="A53" s="5" t="s">
        <v>87</v>
      </c>
      <c r="B53" s="5" t="s">
        <v>5</v>
      </c>
      <c r="C53" s="10">
        <v>17</v>
      </c>
      <c r="D53">
        <v>1</v>
      </c>
      <c r="E53">
        <v>2</v>
      </c>
      <c r="F53">
        <v>17</v>
      </c>
      <c r="G53">
        <v>10</v>
      </c>
      <c r="J53">
        <f t="shared" si="9"/>
        <v>30</v>
      </c>
      <c r="R53">
        <f t="shared" si="10"/>
        <v>0</v>
      </c>
      <c r="T53" s="11">
        <f t="shared" si="8"/>
        <v>3.2</v>
      </c>
      <c r="U53" s="11"/>
    </row>
    <row r="54" spans="1:21" ht="15.75">
      <c r="A54" s="5" t="s">
        <v>88</v>
      </c>
      <c r="B54" s="5" t="s">
        <v>5</v>
      </c>
      <c r="C54" s="10">
        <v>19.2</v>
      </c>
      <c r="E54">
        <v>4</v>
      </c>
      <c r="F54">
        <v>13</v>
      </c>
      <c r="G54">
        <v>13</v>
      </c>
      <c r="J54">
        <f t="shared" si="9"/>
        <v>30</v>
      </c>
      <c r="R54">
        <f t="shared" si="10"/>
        <v>0</v>
      </c>
      <c r="T54" s="11">
        <f t="shared" si="8"/>
        <v>3.3</v>
      </c>
      <c r="U54" s="11"/>
    </row>
    <row r="55" spans="1:21" ht="15.75">
      <c r="A55" s="5" t="s">
        <v>85</v>
      </c>
      <c r="B55" s="5" t="s">
        <v>4</v>
      </c>
      <c r="C55" s="10">
        <v>20</v>
      </c>
      <c r="D55">
        <v>2</v>
      </c>
      <c r="E55">
        <v>6</v>
      </c>
      <c r="F55">
        <v>15</v>
      </c>
      <c r="G55">
        <v>7</v>
      </c>
      <c r="J55">
        <f t="shared" si="9"/>
        <v>30</v>
      </c>
      <c r="R55">
        <f t="shared" si="10"/>
        <v>0</v>
      </c>
      <c r="T55" s="11">
        <f t="shared" si="8"/>
        <v>2.9</v>
      </c>
      <c r="U55" s="11"/>
    </row>
    <row r="56" spans="1:21" ht="15.75">
      <c r="A56" s="5" t="s">
        <v>86</v>
      </c>
      <c r="B56" s="5" t="s">
        <v>4</v>
      </c>
      <c r="C56" s="10">
        <v>21</v>
      </c>
      <c r="E56">
        <v>6</v>
      </c>
      <c r="F56">
        <v>14</v>
      </c>
      <c r="G56">
        <v>5</v>
      </c>
      <c r="H56">
        <v>5</v>
      </c>
      <c r="J56">
        <f t="shared" si="9"/>
        <v>30</v>
      </c>
      <c r="R56">
        <f t="shared" si="10"/>
        <v>0</v>
      </c>
      <c r="T56" s="11">
        <f t="shared" si="8"/>
        <v>3.3</v>
      </c>
      <c r="U56" s="11"/>
    </row>
    <row r="58" spans="1:10" ht="15.75">
      <c r="A58" s="1"/>
      <c r="H58" s="1"/>
      <c r="J58" s="2" t="s">
        <v>110</v>
      </c>
    </row>
    <row r="59" spans="1:10" ht="15.75">
      <c r="A59" s="6"/>
      <c r="B59" s="6"/>
      <c r="C59" s="6"/>
      <c r="H59" s="6"/>
      <c r="J59" s="6" t="s">
        <v>7</v>
      </c>
    </row>
    <row r="60" spans="1:10" ht="15.75">
      <c r="A60" s="6"/>
      <c r="B60" s="6"/>
      <c r="C60" s="6"/>
      <c r="H60" s="6"/>
      <c r="J60" s="6" t="s">
        <v>8</v>
      </c>
    </row>
    <row r="61" spans="1:10" ht="15.75">
      <c r="A61" s="6"/>
      <c r="B61" s="6"/>
      <c r="C61" s="6"/>
      <c r="H61" s="6"/>
      <c r="J61" s="6" t="s">
        <v>9</v>
      </c>
    </row>
    <row r="62" spans="1:10" ht="15.75">
      <c r="A62" s="6"/>
      <c r="B62" s="6"/>
      <c r="C62" s="6"/>
      <c r="H62" s="6"/>
      <c r="J62" s="6" t="s">
        <v>10</v>
      </c>
    </row>
    <row r="63" spans="1:10" ht="15.75">
      <c r="A63" s="6"/>
      <c r="B63" s="6"/>
      <c r="C63" s="6"/>
      <c r="H63" s="6"/>
      <c r="J63" s="6" t="s">
        <v>11</v>
      </c>
    </row>
    <row r="64" spans="1:10" ht="15.75">
      <c r="A64" s="6"/>
      <c r="B64" s="6"/>
      <c r="C64" s="6"/>
      <c r="H64" s="6"/>
      <c r="J64" s="6" t="s">
        <v>12</v>
      </c>
    </row>
  </sheetData>
  <sheetProtection/>
  <printOptions/>
  <pageMargins left="0.75" right="0.75" top="1" bottom="1" header="0.5" footer="0.5"/>
  <pageSetup orientation="portrait" scale="51"/>
  <rowBreaks count="1" manualBreakCount="1">
    <brk id="65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tentori</dc:creator>
  <cp:keywords/>
  <dc:description/>
  <cp:lastModifiedBy>Coco Lemon Pie</cp:lastModifiedBy>
  <cp:lastPrinted>2015-01-12T20:49:40Z</cp:lastPrinted>
  <dcterms:created xsi:type="dcterms:W3CDTF">2014-04-09T00:04:44Z</dcterms:created>
  <dcterms:modified xsi:type="dcterms:W3CDTF">2016-10-21T22:06:37Z</dcterms:modified>
  <cp:category/>
  <cp:version/>
  <cp:contentType/>
  <cp:contentStatus/>
</cp:coreProperties>
</file>